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C:\Users\DGIS\Desktop\Control Interno\2021\Actualizacion Portal CI\Nuevos\"/>
    </mc:Choice>
  </mc:AlternateContent>
  <bookViews>
    <workbookView xWindow="0" yWindow="0" windowWidth="28800" windowHeight="11730" tabRatio="733" firstSheet="1" activeTab="1"/>
  </bookViews>
  <sheets>
    <sheet name="2.CONTEXTO" sheetId="19" state="hidden" r:id="rId1"/>
    <sheet name="2.HEAT MAP" sheetId="15" r:id="rId2"/>
    <sheet name="3.ANALISIS" sheetId="24" r:id="rId3"/>
  </sheets>
  <definedNames>
    <definedName name="_xlnm.Print_Area" localSheetId="1">'2.HEAT MAP'!$A$4:$Q$40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8" i="15" l="1"/>
  <c r="D36" i="15" l="1"/>
  <c r="D35" i="15"/>
  <c r="D34" i="15"/>
  <c r="D33" i="15"/>
  <c r="D32" i="15"/>
  <c r="D31" i="15"/>
  <c r="D30" i="15"/>
  <c r="D29" i="15"/>
  <c r="D20" i="15"/>
  <c r="D17" i="15"/>
  <c r="AF344" i="19" l="1"/>
  <c r="AE344" i="19"/>
  <c r="AD344" i="19"/>
  <c r="AC344" i="19"/>
  <c r="AB344" i="19"/>
  <c r="AA344" i="19"/>
  <c r="Z344" i="19"/>
  <c r="Y344" i="19"/>
  <c r="X344" i="19"/>
  <c r="AF343" i="19"/>
  <c r="AE343" i="19"/>
  <c r="AD343" i="19"/>
  <c r="AC343" i="19"/>
  <c r="AB343" i="19"/>
  <c r="AA343" i="19"/>
  <c r="Z343" i="19"/>
  <c r="Y343" i="19"/>
  <c r="X343" i="19"/>
  <c r="AF342" i="19"/>
  <c r="AE342" i="19"/>
  <c r="AD342" i="19"/>
  <c r="AC342" i="19"/>
  <c r="AB342" i="19"/>
  <c r="AA342" i="19"/>
  <c r="Z342" i="19"/>
  <c r="Y342" i="19"/>
  <c r="X342" i="19"/>
  <c r="AF341" i="19"/>
  <c r="AE341" i="19"/>
  <c r="AD341" i="19"/>
  <c r="AC341" i="19"/>
  <c r="AB341" i="19"/>
  <c r="AA341" i="19"/>
  <c r="Z341" i="19"/>
  <c r="Y341" i="19"/>
  <c r="X341" i="19"/>
  <c r="AF340" i="19"/>
  <c r="AE340" i="19"/>
  <c r="AD340" i="19"/>
  <c r="AC340" i="19"/>
  <c r="AB340" i="19"/>
  <c r="AA340" i="19"/>
  <c r="Z340" i="19"/>
  <c r="Y340" i="19"/>
  <c r="X340" i="19"/>
  <c r="AF339" i="19"/>
  <c r="AE339" i="19"/>
  <c r="AD339" i="19"/>
  <c r="AC339" i="19"/>
  <c r="AB339" i="19"/>
  <c r="AA339" i="19"/>
  <c r="Z339" i="19"/>
  <c r="Y339" i="19"/>
  <c r="X339" i="19"/>
  <c r="AF338" i="19"/>
  <c r="AE338" i="19"/>
  <c r="AD338" i="19"/>
  <c r="AC338" i="19"/>
  <c r="AB338" i="19"/>
  <c r="AA338" i="19"/>
  <c r="Z338" i="19"/>
  <c r="Y338" i="19"/>
  <c r="X338" i="19"/>
  <c r="AF337" i="19"/>
  <c r="AE337" i="19"/>
  <c r="AD337" i="19"/>
  <c r="AC337" i="19"/>
  <c r="AB337" i="19"/>
  <c r="AA337" i="19"/>
  <c r="Z337" i="19"/>
  <c r="Y337" i="19"/>
  <c r="X337" i="19"/>
  <c r="AF336" i="19"/>
  <c r="AE336" i="19"/>
  <c r="AD336" i="19"/>
  <c r="AC336" i="19"/>
  <c r="AB336" i="19"/>
  <c r="AA336" i="19"/>
  <c r="Z336" i="19"/>
  <c r="Y336" i="19"/>
  <c r="X336" i="19"/>
  <c r="AF335" i="19"/>
  <c r="AE335" i="19"/>
  <c r="AD335" i="19"/>
  <c r="AC335" i="19"/>
  <c r="AB335" i="19"/>
  <c r="AA335" i="19"/>
  <c r="Z335" i="19"/>
  <c r="Y335" i="19"/>
  <c r="X335" i="19"/>
  <c r="AF334" i="19"/>
  <c r="AE334" i="19"/>
  <c r="AD334" i="19"/>
  <c r="AC334" i="19"/>
  <c r="AB334" i="19"/>
  <c r="AA334" i="19"/>
  <c r="Z334" i="19"/>
  <c r="Y334" i="19"/>
  <c r="X334" i="19"/>
  <c r="AF333" i="19"/>
  <c r="AE333" i="19"/>
  <c r="AD333" i="19"/>
  <c r="AC333" i="19"/>
  <c r="AB333" i="19"/>
  <c r="AA333" i="19"/>
  <c r="Z333" i="19"/>
  <c r="Y333" i="19"/>
  <c r="X333" i="19"/>
  <c r="AF332" i="19"/>
  <c r="AE332" i="19"/>
  <c r="AD332" i="19"/>
  <c r="AC332" i="19"/>
  <c r="AB332" i="19"/>
  <c r="AA332" i="19"/>
  <c r="Z332" i="19"/>
  <c r="Y332" i="19"/>
  <c r="X332" i="19"/>
  <c r="AF331" i="19"/>
  <c r="AE331" i="19"/>
  <c r="AD331" i="19"/>
  <c r="AC331" i="19"/>
  <c r="AB331" i="19"/>
  <c r="AA331" i="19"/>
  <c r="Z331" i="19"/>
  <c r="Y331" i="19"/>
  <c r="X331" i="19"/>
  <c r="AF330" i="19"/>
  <c r="AE330" i="19"/>
  <c r="AD330" i="19"/>
  <c r="AC330" i="19"/>
  <c r="AB330" i="19"/>
  <c r="AA330" i="19"/>
  <c r="Z330" i="19"/>
  <c r="Y330" i="19"/>
  <c r="X330" i="19"/>
  <c r="AF329" i="19"/>
  <c r="AE329" i="19"/>
  <c r="AD329" i="19"/>
  <c r="AC329" i="19"/>
  <c r="AB329" i="19"/>
  <c r="AA329" i="19"/>
  <c r="Z329" i="19"/>
  <c r="Y329" i="19"/>
  <c r="X329" i="19"/>
  <c r="AF328" i="19"/>
  <c r="AE328" i="19"/>
  <c r="AD328" i="19"/>
  <c r="AC328" i="19"/>
  <c r="AB328" i="19"/>
  <c r="AA328" i="19"/>
  <c r="Z328" i="19"/>
  <c r="Y328" i="19"/>
  <c r="X328" i="19"/>
  <c r="AF327" i="19"/>
  <c r="AE327" i="19"/>
  <c r="AD327" i="19"/>
  <c r="AC327" i="19"/>
  <c r="AB327" i="19"/>
  <c r="AA327" i="19"/>
  <c r="Z327" i="19"/>
  <c r="Y327" i="19"/>
  <c r="X327" i="19"/>
  <c r="AF326" i="19"/>
  <c r="AE326" i="19"/>
  <c r="AD326" i="19"/>
  <c r="AC326" i="19"/>
  <c r="AB326" i="19"/>
  <c r="AA326" i="19"/>
  <c r="Z326" i="19"/>
  <c r="Y326" i="19"/>
  <c r="X326" i="19"/>
  <c r="AF325" i="19"/>
  <c r="AE325" i="19"/>
  <c r="AD325" i="19"/>
  <c r="AC325" i="19"/>
  <c r="AB325" i="19"/>
  <c r="AA325" i="19"/>
  <c r="Z325" i="19"/>
  <c r="Y325" i="19"/>
  <c r="X325" i="19"/>
  <c r="AF324" i="19"/>
  <c r="AE324" i="19"/>
  <c r="AD324" i="19"/>
  <c r="AC324" i="19"/>
  <c r="AB324" i="19"/>
  <c r="AA324" i="19"/>
  <c r="Z324" i="19"/>
  <c r="Y324" i="19"/>
  <c r="X324" i="19"/>
  <c r="AF323" i="19"/>
  <c r="AE323" i="19"/>
  <c r="AD323" i="19"/>
  <c r="AC323" i="19"/>
  <c r="AB323" i="19"/>
  <c r="AA323" i="19"/>
  <c r="Z323" i="19"/>
  <c r="Y323" i="19"/>
  <c r="X323" i="19"/>
  <c r="AF322" i="19"/>
  <c r="AE322" i="19"/>
  <c r="AD322" i="19"/>
  <c r="AC322" i="19"/>
  <c r="AB322" i="19"/>
  <c r="AA322" i="19"/>
  <c r="Z322" i="19"/>
  <c r="Y322" i="19"/>
  <c r="X322" i="19"/>
  <c r="AF321" i="19"/>
  <c r="AE321" i="19"/>
  <c r="AD321" i="19"/>
  <c r="AC321" i="19"/>
  <c r="AB321" i="19"/>
  <c r="AA321" i="19"/>
  <c r="Z321" i="19"/>
  <c r="Y321" i="19"/>
  <c r="X321" i="19"/>
  <c r="AF320" i="19"/>
  <c r="AE320" i="19"/>
  <c r="AD320" i="19"/>
  <c r="AC320" i="19"/>
  <c r="AB320" i="19"/>
  <c r="AA320" i="19"/>
  <c r="Z320" i="19"/>
  <c r="Y320" i="19"/>
  <c r="X320" i="19"/>
  <c r="AF319" i="19"/>
  <c r="AE319" i="19"/>
  <c r="AD319" i="19"/>
  <c r="AC319" i="19"/>
  <c r="AB319" i="19"/>
  <c r="AA319" i="19"/>
  <c r="Z319" i="19"/>
  <c r="Y319" i="19"/>
  <c r="X319" i="19"/>
  <c r="AF318" i="19"/>
  <c r="AE318" i="19"/>
  <c r="AD318" i="19"/>
  <c r="AC318" i="19"/>
  <c r="AB318" i="19"/>
  <c r="AA318" i="19"/>
  <c r="Z318" i="19"/>
  <c r="Y318" i="19"/>
  <c r="X318" i="19"/>
  <c r="AF317" i="19"/>
  <c r="AE317" i="19"/>
  <c r="AD317" i="19"/>
  <c r="AC317" i="19"/>
  <c r="AB317" i="19"/>
  <c r="AA317" i="19"/>
  <c r="Z317" i="19"/>
  <c r="Y317" i="19"/>
  <c r="X317" i="19"/>
  <c r="AF316" i="19"/>
  <c r="AE316" i="19"/>
  <c r="AD316" i="19"/>
  <c r="AC316" i="19"/>
  <c r="AB316" i="19"/>
  <c r="AA316" i="19"/>
  <c r="Z316" i="19"/>
  <c r="Y316" i="19"/>
  <c r="X316" i="19"/>
  <c r="AF315" i="19"/>
  <c r="AE315" i="19"/>
  <c r="AD315" i="19"/>
  <c r="AC315" i="19"/>
  <c r="AB315" i="19"/>
  <c r="AA315" i="19"/>
  <c r="Z315" i="19"/>
  <c r="Y315" i="19"/>
  <c r="X315" i="19"/>
  <c r="AF314" i="19"/>
  <c r="AE314" i="19"/>
  <c r="AD314" i="19"/>
  <c r="AC314" i="19"/>
  <c r="AB314" i="19"/>
  <c r="AA314" i="19"/>
  <c r="Z314" i="19"/>
  <c r="Y314" i="19"/>
  <c r="X314" i="19"/>
  <c r="AF313" i="19"/>
  <c r="AE313" i="19"/>
  <c r="AD313" i="19"/>
  <c r="AC313" i="19"/>
  <c r="AB313" i="19"/>
  <c r="AA313" i="19"/>
  <c r="Z313" i="19"/>
  <c r="Y313" i="19"/>
  <c r="X313" i="19"/>
  <c r="AF312" i="19"/>
  <c r="AE312" i="19"/>
  <c r="AD312" i="19"/>
  <c r="AC312" i="19"/>
  <c r="AB312" i="19"/>
  <c r="AA312" i="19"/>
  <c r="Z312" i="19"/>
  <c r="Y312" i="19"/>
  <c r="X312" i="19"/>
  <c r="AF311" i="19"/>
  <c r="AE311" i="19"/>
  <c r="AD311" i="19"/>
  <c r="AC311" i="19"/>
  <c r="AB311" i="19"/>
  <c r="AA311" i="19"/>
  <c r="Z311" i="19"/>
  <c r="Y311" i="19"/>
  <c r="X311" i="19"/>
  <c r="AF310" i="19"/>
  <c r="AE310" i="19"/>
  <c r="AD310" i="19"/>
  <c r="AC310" i="19"/>
  <c r="AB310" i="19"/>
  <c r="AA310" i="19"/>
  <c r="Z310" i="19"/>
  <c r="Y310" i="19"/>
  <c r="X310" i="19"/>
  <c r="AF309" i="19"/>
  <c r="AE309" i="19"/>
  <c r="AD309" i="19"/>
  <c r="AC309" i="19"/>
  <c r="AB309" i="19"/>
  <c r="AA309" i="19"/>
  <c r="Z309" i="19"/>
  <c r="Y309" i="19"/>
  <c r="X309" i="19"/>
  <c r="AF308" i="19"/>
  <c r="AE308" i="19"/>
  <c r="AD308" i="19"/>
  <c r="AC308" i="19"/>
  <c r="AB308" i="19"/>
  <c r="AA308" i="19"/>
  <c r="Z308" i="19"/>
  <c r="Y308" i="19"/>
  <c r="X308" i="19"/>
  <c r="AF307" i="19"/>
  <c r="AE307" i="19"/>
  <c r="AD307" i="19"/>
  <c r="AC307" i="19"/>
  <c r="AB307" i="19"/>
  <c r="AA307" i="19"/>
  <c r="Z307" i="19"/>
  <c r="Y307" i="19"/>
  <c r="X307" i="19"/>
  <c r="AF306" i="19"/>
  <c r="AE306" i="19"/>
  <c r="AD306" i="19"/>
  <c r="AC306" i="19"/>
  <c r="AB306" i="19"/>
  <c r="AA306" i="19"/>
  <c r="Z306" i="19"/>
  <c r="Y306" i="19"/>
  <c r="X306" i="19"/>
  <c r="AF305" i="19"/>
  <c r="AE305" i="19"/>
  <c r="AD305" i="19"/>
  <c r="AC305" i="19"/>
  <c r="AB305" i="19"/>
  <c r="AA305" i="19"/>
  <c r="Z305" i="19"/>
  <c r="Y305" i="19"/>
  <c r="X305" i="19"/>
  <c r="AF304" i="19"/>
  <c r="AE304" i="19"/>
  <c r="AD304" i="19"/>
  <c r="AC304" i="19"/>
  <c r="AB304" i="19"/>
  <c r="AA304" i="19"/>
  <c r="Z304" i="19"/>
  <c r="Y304" i="19"/>
  <c r="X304" i="19"/>
  <c r="AF303" i="19"/>
  <c r="AE303" i="19"/>
  <c r="AD303" i="19"/>
  <c r="AC303" i="19"/>
  <c r="AB303" i="19"/>
  <c r="AA303" i="19"/>
  <c r="Z303" i="19"/>
  <c r="Y303" i="19"/>
  <c r="X303" i="19"/>
  <c r="AF302" i="19"/>
  <c r="AE302" i="19"/>
  <c r="AD302" i="19"/>
  <c r="AC302" i="19"/>
  <c r="AB302" i="19"/>
  <c r="AA302" i="19"/>
  <c r="Z302" i="19"/>
  <c r="Y302" i="19"/>
  <c r="X302" i="19"/>
  <c r="AF301" i="19"/>
  <c r="AE301" i="19"/>
  <c r="AD301" i="19"/>
  <c r="AC301" i="19"/>
  <c r="AB301" i="19"/>
  <c r="AA301" i="19"/>
  <c r="Z301" i="19"/>
  <c r="Y301" i="19"/>
  <c r="X301" i="19"/>
  <c r="AF300" i="19"/>
  <c r="AE300" i="19"/>
  <c r="AD300" i="19"/>
  <c r="AC300" i="19"/>
  <c r="AB300" i="19"/>
  <c r="AA300" i="19"/>
  <c r="Z300" i="19"/>
  <c r="Y300" i="19"/>
  <c r="X300" i="19"/>
  <c r="AF299" i="19"/>
  <c r="AE299" i="19"/>
  <c r="AD299" i="19"/>
  <c r="AC299" i="19"/>
  <c r="AB299" i="19"/>
  <c r="AA299" i="19"/>
  <c r="Z299" i="19"/>
  <c r="Y299" i="19"/>
  <c r="X299" i="19"/>
  <c r="AF298" i="19"/>
  <c r="AE298" i="19"/>
  <c r="AD298" i="19"/>
  <c r="AC298" i="19"/>
  <c r="AB298" i="19"/>
  <c r="AA298" i="19"/>
  <c r="Z298" i="19"/>
  <c r="Y298" i="19"/>
  <c r="X298" i="19"/>
  <c r="AF297" i="19"/>
  <c r="AE297" i="19"/>
  <c r="AD297" i="19"/>
  <c r="AC297" i="19"/>
  <c r="AB297" i="19"/>
  <c r="AA297" i="19"/>
  <c r="Z297" i="19"/>
  <c r="Y297" i="19"/>
  <c r="X297" i="19"/>
  <c r="AF296" i="19"/>
  <c r="AE296" i="19"/>
  <c r="AD296" i="19"/>
  <c r="AC296" i="19"/>
  <c r="AB296" i="19"/>
  <c r="AA296" i="19"/>
  <c r="Z296" i="19"/>
  <c r="Y296" i="19"/>
  <c r="X296" i="19"/>
  <c r="AF295" i="19"/>
  <c r="AE295" i="19"/>
  <c r="AD295" i="19"/>
  <c r="AC295" i="19"/>
  <c r="AB295" i="19"/>
  <c r="AA295" i="19"/>
  <c r="Z295" i="19"/>
  <c r="Y295" i="19"/>
  <c r="X295" i="19"/>
  <c r="AF294" i="19"/>
  <c r="AE294" i="19"/>
  <c r="AD294" i="19"/>
  <c r="AC294" i="19"/>
  <c r="AB294" i="19"/>
  <c r="AA294" i="19"/>
  <c r="Z294" i="19"/>
  <c r="Y294" i="19"/>
  <c r="X294" i="19"/>
  <c r="AF293" i="19"/>
  <c r="AE293" i="19"/>
  <c r="AD293" i="19"/>
  <c r="AC293" i="19"/>
  <c r="AB293" i="19"/>
  <c r="AA293" i="19"/>
  <c r="Z293" i="19"/>
  <c r="Y293" i="19"/>
  <c r="X293" i="19"/>
  <c r="AF292" i="19"/>
  <c r="AE292" i="19"/>
  <c r="AD292" i="19"/>
  <c r="AC292" i="19"/>
  <c r="AB292" i="19"/>
  <c r="AA292" i="19"/>
  <c r="Z292" i="19"/>
  <c r="Y292" i="19"/>
  <c r="X292" i="19"/>
  <c r="AF291" i="19"/>
  <c r="AE291" i="19"/>
  <c r="AD291" i="19"/>
  <c r="AC291" i="19"/>
  <c r="AB291" i="19"/>
  <c r="AA291" i="19"/>
  <c r="Z291" i="19"/>
  <c r="Y291" i="19"/>
  <c r="X291" i="19"/>
  <c r="AF290" i="19"/>
  <c r="AE290" i="19"/>
  <c r="AD290" i="19"/>
  <c r="AC290" i="19"/>
  <c r="AB290" i="19"/>
  <c r="AA290" i="19"/>
  <c r="Z290" i="19"/>
  <c r="Y290" i="19"/>
  <c r="X290" i="19"/>
  <c r="AF289" i="19"/>
  <c r="AE289" i="19"/>
  <c r="AD289" i="19"/>
  <c r="AC289" i="19"/>
  <c r="AB289" i="19"/>
  <c r="AA289" i="19"/>
  <c r="Z289" i="19"/>
  <c r="Y289" i="19"/>
  <c r="X289" i="19"/>
  <c r="AF288" i="19"/>
  <c r="AE288" i="19"/>
  <c r="AD288" i="19"/>
  <c r="AC288" i="19"/>
  <c r="AB288" i="19"/>
  <c r="AA288" i="19"/>
  <c r="Z288" i="19"/>
  <c r="Y288" i="19"/>
  <c r="X288" i="19"/>
  <c r="AF287" i="19"/>
  <c r="AE287" i="19"/>
  <c r="AD287" i="19"/>
  <c r="AC287" i="19"/>
  <c r="AB287" i="19"/>
  <c r="AA287" i="19"/>
  <c r="Z287" i="19"/>
  <c r="Y287" i="19"/>
  <c r="X287" i="19"/>
  <c r="AF286" i="19"/>
  <c r="AE286" i="19"/>
  <c r="AD286" i="19"/>
  <c r="AC286" i="19"/>
  <c r="AB286" i="19"/>
  <c r="AA286" i="19"/>
  <c r="Z286" i="19"/>
  <c r="Y286" i="19"/>
  <c r="X286" i="19"/>
  <c r="AF285" i="19"/>
  <c r="AE285" i="19"/>
  <c r="AD285" i="19"/>
  <c r="AC285" i="19"/>
  <c r="AB285" i="19"/>
  <c r="AA285" i="19"/>
  <c r="Z285" i="19"/>
  <c r="Y285" i="19"/>
  <c r="X285" i="19"/>
  <c r="AF284" i="19"/>
  <c r="AE284" i="19"/>
  <c r="AD284" i="19"/>
  <c r="AC284" i="19"/>
  <c r="AB284" i="19"/>
  <c r="AA284" i="19"/>
  <c r="Z284" i="19"/>
  <c r="Y284" i="19"/>
  <c r="X284" i="19"/>
  <c r="AF283" i="19"/>
  <c r="AE283" i="19"/>
  <c r="AD283" i="19"/>
  <c r="AC283" i="19"/>
  <c r="AB283" i="19"/>
  <c r="AA283" i="19"/>
  <c r="Z283" i="19"/>
  <c r="Y283" i="19"/>
  <c r="X283" i="19"/>
  <c r="AF282" i="19"/>
  <c r="AE282" i="19"/>
  <c r="AD282" i="19"/>
  <c r="AC282" i="19"/>
  <c r="AB282" i="19"/>
  <c r="AA282" i="19"/>
  <c r="Z282" i="19"/>
  <c r="Y282" i="19"/>
  <c r="X282" i="19"/>
  <c r="AF281" i="19"/>
  <c r="AE281" i="19"/>
  <c r="AD281" i="19"/>
  <c r="AC281" i="19"/>
  <c r="AB281" i="19"/>
  <c r="AA281" i="19"/>
  <c r="Z281" i="19"/>
  <c r="Y281" i="19"/>
  <c r="X281" i="19"/>
  <c r="AF280" i="19"/>
  <c r="AE280" i="19"/>
  <c r="AD280" i="19"/>
  <c r="AC280" i="19"/>
  <c r="AB280" i="19"/>
  <c r="AA280" i="19"/>
  <c r="Z280" i="19"/>
  <c r="Y280" i="19"/>
  <c r="X280" i="19"/>
  <c r="AF279" i="19"/>
  <c r="AE279" i="19"/>
  <c r="AD279" i="19"/>
  <c r="AC279" i="19"/>
  <c r="AB279" i="19"/>
  <c r="AA279" i="19"/>
  <c r="Z279" i="19"/>
  <c r="Y279" i="19"/>
  <c r="X279" i="19"/>
  <c r="AF278" i="19"/>
  <c r="AE278" i="19"/>
  <c r="AD278" i="19"/>
  <c r="AC278" i="19"/>
  <c r="AB278" i="19"/>
  <c r="AA278" i="19"/>
  <c r="Z278" i="19"/>
  <c r="Y278" i="19"/>
  <c r="X278" i="19"/>
  <c r="AF277" i="19"/>
  <c r="AE277" i="19"/>
  <c r="AD277" i="19"/>
  <c r="AC277" i="19"/>
  <c r="AB277" i="19"/>
  <c r="AA277" i="19"/>
  <c r="Z277" i="19"/>
  <c r="Y277" i="19"/>
  <c r="X277" i="19"/>
  <c r="AF276" i="19"/>
  <c r="AE276" i="19"/>
  <c r="AD276" i="19"/>
  <c r="AC276" i="19"/>
  <c r="AB276" i="19"/>
  <c r="AA276" i="19"/>
  <c r="Z276" i="19"/>
  <c r="Y276" i="19"/>
  <c r="X276" i="19"/>
  <c r="AF275" i="19"/>
  <c r="AE275" i="19"/>
  <c r="AD275" i="19"/>
  <c r="AC275" i="19"/>
  <c r="AB275" i="19"/>
  <c r="AA275" i="19"/>
  <c r="Z275" i="19"/>
  <c r="Y275" i="19"/>
  <c r="X275" i="19"/>
  <c r="AF274" i="19"/>
  <c r="AE274" i="19"/>
  <c r="AD274" i="19"/>
  <c r="AC274" i="19"/>
  <c r="AB274" i="19"/>
  <c r="AA274" i="19"/>
  <c r="Z274" i="19"/>
  <c r="Y274" i="19"/>
  <c r="X274" i="19"/>
  <c r="AF273" i="19"/>
  <c r="AE273" i="19"/>
  <c r="AD273" i="19"/>
  <c r="AC273" i="19"/>
  <c r="AB273" i="19"/>
  <c r="AA273" i="19"/>
  <c r="Z273" i="19"/>
  <c r="Y273" i="19"/>
  <c r="X273" i="19"/>
  <c r="AF272" i="19"/>
  <c r="AE272" i="19"/>
  <c r="AD272" i="19"/>
  <c r="AC272" i="19"/>
  <c r="AB272" i="19"/>
  <c r="AA272" i="19"/>
  <c r="Z272" i="19"/>
  <c r="Y272" i="19"/>
  <c r="X272" i="19"/>
  <c r="AF271" i="19"/>
  <c r="AE271" i="19"/>
  <c r="AD271" i="19"/>
  <c r="AC271" i="19"/>
  <c r="AB271" i="19"/>
  <c r="AA271" i="19"/>
  <c r="Z271" i="19"/>
  <c r="Y271" i="19"/>
  <c r="X271" i="19"/>
  <c r="AF270" i="19"/>
  <c r="AE270" i="19"/>
  <c r="AD270" i="19"/>
  <c r="AC270" i="19"/>
  <c r="AB270" i="19"/>
  <c r="AA270" i="19"/>
  <c r="Z270" i="19"/>
  <c r="Y270" i="19"/>
  <c r="X270" i="19"/>
  <c r="AF269" i="19"/>
  <c r="AE269" i="19"/>
  <c r="AD269" i="19"/>
  <c r="AC269" i="19"/>
  <c r="AB269" i="19"/>
  <c r="AA269" i="19"/>
  <c r="Z269" i="19"/>
  <c r="Y269" i="19"/>
  <c r="X269" i="19"/>
  <c r="AF268" i="19"/>
  <c r="AE268" i="19"/>
  <c r="AD268" i="19"/>
  <c r="AC268" i="19"/>
  <c r="AB268" i="19"/>
  <c r="AA268" i="19"/>
  <c r="Z268" i="19"/>
  <c r="Y268" i="19"/>
  <c r="X268" i="19"/>
  <c r="AF267" i="19"/>
  <c r="AE267" i="19"/>
  <c r="AD267" i="19"/>
  <c r="AC267" i="19"/>
  <c r="AB267" i="19"/>
  <c r="AA267" i="19"/>
  <c r="Z267" i="19"/>
  <c r="Y267" i="19"/>
  <c r="X267" i="19"/>
  <c r="AF266" i="19"/>
  <c r="AE266" i="19"/>
  <c r="AD266" i="19"/>
  <c r="AC266" i="19"/>
  <c r="AB266" i="19"/>
  <c r="AA266" i="19"/>
  <c r="Z266" i="19"/>
  <c r="Y266" i="19"/>
  <c r="X266" i="19"/>
  <c r="AF265" i="19"/>
  <c r="AE265" i="19"/>
  <c r="AD265" i="19"/>
  <c r="AC265" i="19"/>
  <c r="AB265" i="19"/>
  <c r="AA265" i="19"/>
  <c r="Z265" i="19"/>
  <c r="Y265" i="19"/>
  <c r="X265" i="19"/>
  <c r="AF264" i="19"/>
  <c r="AE264" i="19"/>
  <c r="AD264" i="19"/>
  <c r="AC264" i="19"/>
  <c r="AB264" i="19"/>
  <c r="AA264" i="19"/>
  <c r="Z264" i="19"/>
  <c r="Y264" i="19"/>
  <c r="X264" i="19"/>
  <c r="AF263" i="19"/>
  <c r="AE263" i="19"/>
  <c r="AD263" i="19"/>
  <c r="AC263" i="19"/>
  <c r="AB263" i="19"/>
  <c r="AA263" i="19"/>
  <c r="Z263" i="19"/>
  <c r="Y263" i="19"/>
  <c r="X263" i="19"/>
  <c r="AF262" i="19"/>
  <c r="AE262" i="19"/>
  <c r="AD262" i="19"/>
  <c r="AC262" i="19"/>
  <c r="AB262" i="19"/>
  <c r="AA262" i="19"/>
  <c r="Z262" i="19"/>
  <c r="Y262" i="19"/>
  <c r="X262" i="19"/>
  <c r="AF261" i="19"/>
  <c r="AE261" i="19"/>
  <c r="AD261" i="19"/>
  <c r="AC261" i="19"/>
  <c r="AB261" i="19"/>
  <c r="AA261" i="19"/>
  <c r="Z261" i="19"/>
  <c r="Y261" i="19"/>
  <c r="X261" i="19"/>
  <c r="AF260" i="19"/>
  <c r="AE260" i="19"/>
  <c r="AD260" i="19"/>
  <c r="AC260" i="19"/>
  <c r="AB260" i="19"/>
  <c r="AA260" i="19"/>
  <c r="Z260" i="19"/>
  <c r="Y260" i="19"/>
  <c r="X260" i="19"/>
  <c r="AF259" i="19"/>
  <c r="AE259" i="19"/>
  <c r="AD259" i="19"/>
  <c r="AC259" i="19"/>
  <c r="AB259" i="19"/>
  <c r="AA259" i="19"/>
  <c r="Z259" i="19"/>
  <c r="Y259" i="19"/>
  <c r="X259" i="19"/>
  <c r="AF258" i="19"/>
  <c r="AE258" i="19"/>
  <c r="AD258" i="19"/>
  <c r="AC258" i="19"/>
  <c r="AB258" i="19"/>
  <c r="AA258" i="19"/>
  <c r="Z258" i="19"/>
  <c r="Y258" i="19"/>
  <c r="X258" i="19"/>
  <c r="AF257" i="19"/>
  <c r="AE257" i="19"/>
  <c r="AD257" i="19"/>
  <c r="AC257" i="19"/>
  <c r="AB257" i="19"/>
  <c r="AA257" i="19"/>
  <c r="Z257" i="19"/>
  <c r="Y257" i="19"/>
  <c r="X257" i="19"/>
  <c r="AF256" i="19"/>
  <c r="AE256" i="19"/>
  <c r="AD256" i="19"/>
  <c r="AC256" i="19"/>
  <c r="AB256" i="19"/>
  <c r="AA256" i="19"/>
  <c r="Z256" i="19"/>
  <c r="Y256" i="19"/>
  <c r="X256" i="19"/>
  <c r="AF255" i="19"/>
  <c r="AE255" i="19"/>
  <c r="AD255" i="19"/>
  <c r="AC255" i="19"/>
  <c r="AB255" i="19"/>
  <c r="AA255" i="19"/>
  <c r="Z255" i="19"/>
  <c r="Y255" i="19"/>
  <c r="X255" i="19"/>
  <c r="AF254" i="19"/>
  <c r="AE254" i="19"/>
  <c r="AD254" i="19"/>
  <c r="AC254" i="19"/>
  <c r="AB254" i="19"/>
  <c r="AA254" i="19"/>
  <c r="Z254" i="19"/>
  <c r="Y254" i="19"/>
  <c r="X254" i="19"/>
  <c r="AF253" i="19"/>
  <c r="AE253" i="19"/>
  <c r="AD253" i="19"/>
  <c r="AC253" i="19"/>
  <c r="AB253" i="19"/>
  <c r="AA253" i="19"/>
  <c r="Z253" i="19"/>
  <c r="Y253" i="19"/>
  <c r="X253" i="19"/>
  <c r="AF252" i="19"/>
  <c r="AE252" i="19"/>
  <c r="AD252" i="19"/>
  <c r="AC252" i="19"/>
  <c r="AB252" i="19"/>
  <c r="AA252" i="19"/>
  <c r="Z252" i="19"/>
  <c r="Y252" i="19"/>
  <c r="X252" i="19"/>
  <c r="AF251" i="19"/>
  <c r="AE251" i="19"/>
  <c r="AD251" i="19"/>
  <c r="AC251" i="19"/>
  <c r="AB251" i="19"/>
  <c r="AA251" i="19"/>
  <c r="Z251" i="19"/>
  <c r="Y251" i="19"/>
  <c r="X251" i="19"/>
  <c r="AF250" i="19"/>
  <c r="AE250" i="19"/>
  <c r="AD250" i="19"/>
  <c r="AC250" i="19"/>
  <c r="AB250" i="19"/>
  <c r="AA250" i="19"/>
  <c r="Z250" i="19"/>
  <c r="Y250" i="19"/>
  <c r="X250" i="19"/>
  <c r="AF249" i="19"/>
  <c r="AE249" i="19"/>
  <c r="AD249" i="19"/>
  <c r="AC249" i="19"/>
  <c r="AB249" i="19"/>
  <c r="AA249" i="19"/>
  <c r="Z249" i="19"/>
  <c r="Y249" i="19"/>
  <c r="X249" i="19"/>
  <c r="AF248" i="19"/>
  <c r="AE248" i="19"/>
  <c r="AD248" i="19"/>
  <c r="AC248" i="19"/>
  <c r="AB248" i="19"/>
  <c r="AA248" i="19"/>
  <c r="Z248" i="19"/>
  <c r="Y248" i="19"/>
  <c r="X248" i="19"/>
  <c r="AF247" i="19"/>
  <c r="AE247" i="19"/>
  <c r="AD247" i="19"/>
  <c r="AC247" i="19"/>
  <c r="AB247" i="19"/>
  <c r="AA247" i="19"/>
  <c r="Z247" i="19"/>
  <c r="Y247" i="19"/>
  <c r="X247" i="19"/>
  <c r="AF246" i="19"/>
  <c r="AE246" i="19"/>
  <c r="AD246" i="19"/>
  <c r="AC246" i="19"/>
  <c r="AB246" i="19"/>
  <c r="AA246" i="19"/>
  <c r="Z246" i="19"/>
  <c r="Y246" i="19"/>
  <c r="X246" i="19"/>
  <c r="AF245" i="19"/>
  <c r="AE245" i="19"/>
  <c r="AD245" i="19"/>
  <c r="AC245" i="19"/>
  <c r="AB245" i="19"/>
  <c r="AA245" i="19"/>
  <c r="Z245" i="19"/>
  <c r="Y245" i="19"/>
  <c r="X245" i="19"/>
  <c r="AF244" i="19"/>
  <c r="AE244" i="19"/>
  <c r="AD244" i="19"/>
  <c r="AC244" i="19"/>
  <c r="AB244" i="19"/>
  <c r="AA244" i="19"/>
  <c r="Z244" i="19"/>
  <c r="Y244" i="19"/>
  <c r="X244" i="19"/>
  <c r="AF243" i="19"/>
  <c r="AE243" i="19"/>
  <c r="AD243" i="19"/>
  <c r="AC243" i="19"/>
  <c r="AB243" i="19"/>
  <c r="AA243" i="19"/>
  <c r="Z243" i="19"/>
  <c r="Y243" i="19"/>
  <c r="X243" i="19"/>
  <c r="AF242" i="19"/>
  <c r="AE242" i="19"/>
  <c r="AD242" i="19"/>
  <c r="AC242" i="19"/>
  <c r="AB242" i="19"/>
  <c r="AA242" i="19"/>
  <c r="Z242" i="19"/>
  <c r="Y242" i="19"/>
  <c r="X242" i="19"/>
  <c r="AF241" i="19"/>
  <c r="AE241" i="19"/>
  <c r="AD241" i="19"/>
  <c r="AC241" i="19"/>
  <c r="AB241" i="19"/>
  <c r="AA241" i="19"/>
  <c r="Z241" i="19"/>
  <c r="Y241" i="19"/>
  <c r="X241" i="19"/>
  <c r="AF240" i="19"/>
  <c r="AE240" i="19"/>
  <c r="AD240" i="19"/>
  <c r="AC240" i="19"/>
  <c r="AB240" i="19"/>
  <c r="AA240" i="19"/>
  <c r="Z240" i="19"/>
  <c r="Y240" i="19"/>
  <c r="X240" i="19"/>
  <c r="AF239" i="19"/>
  <c r="AE239" i="19"/>
  <c r="AD239" i="19"/>
  <c r="AC239" i="19"/>
  <c r="AB239" i="19"/>
  <c r="AA239" i="19"/>
  <c r="Z239" i="19"/>
  <c r="Y239" i="19"/>
  <c r="X239" i="19"/>
  <c r="AF238" i="19"/>
  <c r="AE238" i="19"/>
  <c r="AD238" i="19"/>
  <c r="AC238" i="19"/>
  <c r="AB238" i="19"/>
  <c r="AA238" i="19"/>
  <c r="Z238" i="19"/>
  <c r="Y238" i="19"/>
  <c r="X238" i="19"/>
  <c r="AF237" i="19"/>
  <c r="AE237" i="19"/>
  <c r="AD237" i="19"/>
  <c r="AC237" i="19"/>
  <c r="AB237" i="19"/>
  <c r="AA237" i="19"/>
  <c r="Z237" i="19"/>
  <c r="Y237" i="19"/>
  <c r="X237" i="19"/>
  <c r="AF236" i="19"/>
  <c r="AE236" i="19"/>
  <c r="AD236" i="19"/>
  <c r="AC236" i="19"/>
  <c r="AB236" i="19"/>
  <c r="AA236" i="19"/>
  <c r="Z236" i="19"/>
  <c r="Y236" i="19"/>
  <c r="X236" i="19"/>
  <c r="AF235" i="19"/>
  <c r="AE235" i="19"/>
  <c r="AD235" i="19"/>
  <c r="AC235" i="19"/>
  <c r="AB235" i="19"/>
  <c r="AA235" i="19"/>
  <c r="Z235" i="19"/>
  <c r="Y235" i="19"/>
  <c r="X235" i="19"/>
  <c r="AF234" i="19"/>
  <c r="AE234" i="19"/>
  <c r="AD234" i="19"/>
  <c r="AC234" i="19"/>
  <c r="AB234" i="19"/>
  <c r="AA234" i="19"/>
  <c r="Z234" i="19"/>
  <c r="Y234" i="19"/>
  <c r="X234" i="19"/>
  <c r="AF233" i="19"/>
  <c r="AE233" i="19"/>
  <c r="AD233" i="19"/>
  <c r="AC233" i="19"/>
  <c r="AB233" i="19"/>
  <c r="AA233" i="19"/>
  <c r="Z233" i="19"/>
  <c r="Y233" i="19"/>
  <c r="X233" i="19"/>
  <c r="AF232" i="19"/>
  <c r="AE232" i="19"/>
  <c r="AD232" i="19"/>
  <c r="AC232" i="19"/>
  <c r="AB232" i="19"/>
  <c r="AA232" i="19"/>
  <c r="Z232" i="19"/>
  <c r="Y232" i="19"/>
  <c r="X232" i="19"/>
  <c r="AF231" i="19"/>
  <c r="AE231" i="19"/>
  <c r="AD231" i="19"/>
  <c r="AC231" i="19"/>
  <c r="AB231" i="19"/>
  <c r="AA231" i="19"/>
  <c r="Z231" i="19"/>
  <c r="Y231" i="19"/>
  <c r="X231" i="19"/>
  <c r="AF230" i="19"/>
  <c r="AE230" i="19"/>
  <c r="AD230" i="19"/>
  <c r="AC230" i="19"/>
  <c r="AB230" i="19"/>
  <c r="AA230" i="19"/>
  <c r="Z230" i="19"/>
  <c r="Y230" i="19"/>
  <c r="X230" i="19"/>
  <c r="AF229" i="19"/>
  <c r="AE229" i="19"/>
  <c r="AD229" i="19"/>
  <c r="AC229" i="19"/>
  <c r="AB229" i="19"/>
  <c r="AA229" i="19"/>
  <c r="Z229" i="19"/>
  <c r="Y229" i="19"/>
  <c r="X229" i="19"/>
  <c r="AF228" i="19"/>
  <c r="AE228" i="19"/>
  <c r="AD228" i="19"/>
  <c r="AC228" i="19"/>
  <c r="AB228" i="19"/>
  <c r="AA228" i="19"/>
  <c r="Z228" i="19"/>
  <c r="Y228" i="19"/>
  <c r="X228" i="19"/>
  <c r="AF227" i="19"/>
  <c r="AE227" i="19"/>
  <c r="AD227" i="19"/>
  <c r="AC227" i="19"/>
  <c r="AB227" i="19"/>
  <c r="AA227" i="19"/>
  <c r="Z227" i="19"/>
  <c r="Y227" i="19"/>
  <c r="X227" i="19"/>
  <c r="AF226" i="19"/>
  <c r="AE226" i="19"/>
  <c r="AD226" i="19"/>
  <c r="AC226" i="19"/>
  <c r="AB226" i="19"/>
  <c r="AA226" i="19"/>
  <c r="Z226" i="19"/>
  <c r="Y226" i="19"/>
  <c r="X226" i="19"/>
  <c r="AF225" i="19"/>
  <c r="AE225" i="19"/>
  <c r="AD225" i="19"/>
  <c r="AC225" i="19"/>
  <c r="AB225" i="19"/>
  <c r="AA225" i="19"/>
  <c r="Z225" i="19"/>
  <c r="Y225" i="19"/>
  <c r="X225" i="19"/>
  <c r="AF224" i="19"/>
  <c r="AE224" i="19"/>
  <c r="AD224" i="19"/>
  <c r="AC224" i="19"/>
  <c r="AB224" i="19"/>
  <c r="AA224" i="19"/>
  <c r="Z224" i="19"/>
  <c r="Y224" i="19"/>
  <c r="X224" i="19"/>
  <c r="AF223" i="19"/>
  <c r="AE223" i="19"/>
  <c r="AD223" i="19"/>
  <c r="AC223" i="19"/>
  <c r="AB223" i="19"/>
  <c r="AA223" i="19"/>
  <c r="Z223" i="19"/>
  <c r="Y223" i="19"/>
  <c r="X223" i="19"/>
  <c r="AF222" i="19"/>
  <c r="AE222" i="19"/>
  <c r="AD222" i="19"/>
  <c r="AC222" i="19"/>
  <c r="AB222" i="19"/>
  <c r="AA222" i="19"/>
  <c r="Z222" i="19"/>
  <c r="Y222" i="19"/>
  <c r="X222" i="19"/>
  <c r="AF221" i="19"/>
  <c r="AE221" i="19"/>
  <c r="AD221" i="19"/>
  <c r="AC221" i="19"/>
  <c r="AB221" i="19"/>
  <c r="AA221" i="19"/>
  <c r="Z221" i="19"/>
  <c r="Y221" i="19"/>
  <c r="X221" i="19"/>
  <c r="AF220" i="19"/>
  <c r="AE220" i="19"/>
  <c r="AD220" i="19"/>
  <c r="AC220" i="19"/>
  <c r="AB220" i="19"/>
  <c r="AA220" i="19"/>
  <c r="Z220" i="19"/>
  <c r="Y220" i="19"/>
  <c r="X220" i="19"/>
  <c r="AF219" i="19"/>
  <c r="AE219" i="19"/>
  <c r="AD219" i="19"/>
  <c r="AC219" i="19"/>
  <c r="AB219" i="19"/>
  <c r="AA219" i="19"/>
  <c r="Z219" i="19"/>
  <c r="Y219" i="19"/>
  <c r="X219" i="19"/>
  <c r="H220" i="19"/>
  <c r="V220" i="19" l="1"/>
  <c r="V219" i="19"/>
  <c r="R126" i="19"/>
  <c r="R125" i="19"/>
  <c r="H344" i="19" l="1"/>
  <c r="H343" i="19"/>
  <c r="H342" i="19"/>
  <c r="H341" i="19"/>
  <c r="H340" i="19"/>
  <c r="H339" i="19"/>
  <c r="H338" i="19"/>
  <c r="H337" i="19"/>
  <c r="H336" i="19"/>
  <c r="H335" i="19"/>
  <c r="H334" i="19"/>
  <c r="H333" i="19"/>
  <c r="H332" i="19"/>
  <c r="H331" i="19"/>
  <c r="H330" i="19"/>
  <c r="H329" i="19"/>
  <c r="H328" i="19"/>
  <c r="H327" i="19"/>
  <c r="H326" i="19"/>
  <c r="H325" i="19"/>
  <c r="H324" i="19"/>
  <c r="H323" i="19"/>
  <c r="H322" i="19"/>
  <c r="H321" i="19"/>
  <c r="H320" i="19"/>
  <c r="H319" i="19"/>
  <c r="H318" i="19"/>
  <c r="H317" i="19"/>
  <c r="H316" i="19"/>
  <c r="H315" i="19"/>
  <c r="H314" i="19"/>
  <c r="H313" i="19"/>
  <c r="H312" i="19"/>
  <c r="H311" i="19"/>
  <c r="H310" i="19"/>
  <c r="H309" i="19"/>
  <c r="H308" i="19"/>
  <c r="H307" i="19"/>
  <c r="H306" i="19"/>
  <c r="H305" i="19"/>
  <c r="H304" i="19"/>
  <c r="H303" i="19"/>
  <c r="H302" i="19"/>
  <c r="H301" i="19"/>
  <c r="H300" i="19"/>
  <c r="H299" i="19"/>
  <c r="H298" i="19"/>
  <c r="H297" i="19"/>
  <c r="H296" i="19"/>
  <c r="H295" i="19"/>
  <c r="H294" i="19"/>
  <c r="H293" i="19"/>
  <c r="H292" i="19"/>
  <c r="H291" i="19"/>
  <c r="H290" i="19"/>
  <c r="H289" i="19"/>
  <c r="H288" i="19"/>
  <c r="H287" i="19"/>
  <c r="H286" i="19"/>
  <c r="H285" i="19"/>
  <c r="H284" i="19"/>
  <c r="H283" i="19"/>
  <c r="H282" i="19"/>
  <c r="H281" i="19"/>
  <c r="H280" i="19"/>
  <c r="H279" i="19"/>
  <c r="H278" i="19"/>
  <c r="H277" i="19"/>
  <c r="H276" i="19"/>
  <c r="H275" i="19"/>
  <c r="H274" i="19"/>
  <c r="H273" i="19"/>
  <c r="H272" i="19"/>
  <c r="H271" i="19"/>
  <c r="H270" i="19"/>
  <c r="H269" i="19"/>
  <c r="H268" i="19"/>
  <c r="H267" i="19"/>
  <c r="H266" i="19"/>
  <c r="H265" i="19"/>
  <c r="H264" i="19"/>
  <c r="H263" i="19"/>
  <c r="H262" i="19"/>
  <c r="H261" i="19"/>
  <c r="H260" i="19"/>
  <c r="H259" i="19"/>
  <c r="H258" i="19"/>
  <c r="H257" i="19"/>
  <c r="H256" i="19"/>
  <c r="H255" i="19"/>
  <c r="H254" i="19"/>
  <c r="H253" i="19"/>
  <c r="H252" i="19"/>
  <c r="H251" i="19"/>
  <c r="H250" i="19"/>
  <c r="H249" i="19"/>
  <c r="H248" i="19"/>
  <c r="H247" i="19"/>
  <c r="H246" i="19"/>
  <c r="H245" i="19"/>
  <c r="H244" i="19"/>
  <c r="H243" i="19"/>
  <c r="H242" i="19"/>
  <c r="H241" i="19"/>
  <c r="H240" i="19"/>
  <c r="H239" i="19"/>
  <c r="H238" i="19"/>
  <c r="H237" i="19"/>
  <c r="H236" i="19"/>
  <c r="H235" i="19"/>
  <c r="H234" i="19"/>
  <c r="H233" i="19"/>
  <c r="H232" i="19"/>
  <c r="H231" i="19"/>
  <c r="H230" i="19"/>
  <c r="H229" i="19"/>
  <c r="H228" i="19"/>
  <c r="H227" i="19"/>
  <c r="H226" i="19"/>
  <c r="H225" i="19"/>
  <c r="H224" i="19"/>
  <c r="H223" i="19"/>
  <c r="H222" i="19"/>
  <c r="H221" i="19"/>
  <c r="H219" i="19"/>
  <c r="H218" i="19"/>
  <c r="H217" i="19"/>
  <c r="H216" i="19"/>
  <c r="H215" i="19"/>
  <c r="H214" i="19"/>
  <c r="H213" i="19"/>
  <c r="H212" i="19"/>
  <c r="H211" i="19"/>
  <c r="H210" i="19"/>
  <c r="H209" i="19"/>
  <c r="H208" i="19"/>
  <c r="H207" i="19"/>
  <c r="H206" i="19"/>
  <c r="H205" i="19"/>
  <c r="H204" i="19"/>
  <c r="H203" i="19"/>
  <c r="H202" i="19"/>
  <c r="H201" i="19"/>
  <c r="H200" i="19"/>
  <c r="H199" i="19"/>
  <c r="H198" i="19"/>
  <c r="H197" i="19"/>
  <c r="H196" i="19"/>
  <c r="H195" i="19"/>
  <c r="H194" i="19"/>
  <c r="H193" i="19"/>
  <c r="H192" i="19"/>
  <c r="H191" i="19"/>
  <c r="H190" i="19"/>
  <c r="H189" i="19"/>
  <c r="H188" i="19"/>
  <c r="H187" i="19"/>
  <c r="H186" i="19"/>
  <c r="H185" i="19"/>
  <c r="H184" i="19"/>
  <c r="H183" i="19"/>
  <c r="H182" i="19"/>
  <c r="H181" i="19"/>
  <c r="H180" i="19"/>
  <c r="H179" i="19"/>
  <c r="H178" i="19"/>
  <c r="H177" i="19"/>
  <c r="H176" i="19"/>
  <c r="H175" i="19"/>
  <c r="H174" i="19"/>
  <c r="H173" i="19"/>
  <c r="H172" i="19"/>
  <c r="H171" i="19"/>
  <c r="H170" i="19"/>
  <c r="H169" i="19"/>
  <c r="H168" i="19"/>
  <c r="H167" i="19"/>
  <c r="H166" i="19"/>
  <c r="H165" i="19"/>
  <c r="H164" i="19"/>
  <c r="H163" i="19"/>
  <c r="H162" i="19"/>
  <c r="H161" i="19"/>
  <c r="H160" i="19"/>
  <c r="H159" i="19"/>
  <c r="H158" i="19"/>
  <c r="H157" i="19"/>
  <c r="H156" i="19"/>
  <c r="H155" i="19"/>
  <c r="H154" i="19"/>
  <c r="H153" i="19"/>
  <c r="H152" i="19"/>
  <c r="H151" i="19"/>
  <c r="H150" i="19"/>
  <c r="H149" i="19"/>
  <c r="H148" i="19"/>
  <c r="H147" i="19"/>
  <c r="H146" i="19"/>
  <c r="H145" i="19"/>
  <c r="H144" i="19"/>
  <c r="H143" i="19"/>
  <c r="H142" i="19"/>
  <c r="H141" i="19"/>
  <c r="H140" i="19"/>
  <c r="H139" i="19"/>
  <c r="H138" i="19"/>
  <c r="H137" i="19"/>
  <c r="H136" i="19"/>
  <c r="H135" i="19"/>
  <c r="H134" i="19"/>
  <c r="H133" i="19"/>
  <c r="H132" i="19"/>
  <c r="H131" i="19"/>
  <c r="H130" i="19"/>
  <c r="H129" i="19"/>
  <c r="H128" i="19"/>
  <c r="H127" i="19"/>
  <c r="H126" i="19"/>
  <c r="H125" i="19"/>
  <c r="V344" i="19"/>
  <c r="R344" i="19"/>
  <c r="V343" i="19"/>
  <c r="R343" i="19"/>
  <c r="V342" i="19"/>
  <c r="R342" i="19"/>
  <c r="V341" i="19"/>
  <c r="R341" i="19"/>
  <c r="V340" i="19"/>
  <c r="R340" i="19"/>
  <c r="V339" i="19"/>
  <c r="R339" i="19"/>
  <c r="V338" i="19"/>
  <c r="R338" i="19"/>
  <c r="V337" i="19"/>
  <c r="R337" i="19"/>
  <c r="V336" i="19"/>
  <c r="R336" i="19"/>
  <c r="V335" i="19"/>
  <c r="R335" i="19"/>
  <c r="V334" i="19"/>
  <c r="R334" i="19"/>
  <c r="V333" i="19"/>
  <c r="R333" i="19"/>
  <c r="V332" i="19"/>
  <c r="R332" i="19"/>
  <c r="V331" i="19"/>
  <c r="R331" i="19"/>
  <c r="V330" i="19"/>
  <c r="R330" i="19"/>
  <c r="V329" i="19"/>
  <c r="R329" i="19"/>
  <c r="V328" i="19"/>
  <c r="R328" i="19"/>
  <c r="V327" i="19"/>
  <c r="R327" i="19"/>
  <c r="V326" i="19"/>
  <c r="R326" i="19"/>
  <c r="V325" i="19"/>
  <c r="R325" i="19"/>
  <c r="V324" i="19"/>
  <c r="R324" i="19"/>
  <c r="V323" i="19"/>
  <c r="R323" i="19"/>
  <c r="V322" i="19"/>
  <c r="R322" i="19"/>
  <c r="V321" i="19"/>
  <c r="R321" i="19"/>
  <c r="V320" i="19"/>
  <c r="R320" i="19"/>
  <c r="V319" i="19"/>
  <c r="R319" i="19"/>
  <c r="V318" i="19"/>
  <c r="R318" i="19"/>
  <c r="V317" i="19"/>
  <c r="R317" i="19"/>
  <c r="V316" i="19"/>
  <c r="R316" i="19"/>
  <c r="V315" i="19"/>
  <c r="R315" i="19"/>
  <c r="V314" i="19"/>
  <c r="R314" i="19"/>
  <c r="V313" i="19"/>
  <c r="R313" i="19"/>
  <c r="V312" i="19"/>
  <c r="R312" i="19"/>
  <c r="V311" i="19"/>
  <c r="R311" i="19"/>
  <c r="V310" i="19"/>
  <c r="R310" i="19"/>
  <c r="V309" i="19"/>
  <c r="R309" i="19"/>
  <c r="V308" i="19"/>
  <c r="R308" i="19"/>
  <c r="V307" i="19"/>
  <c r="R307" i="19"/>
  <c r="V306" i="19"/>
  <c r="R306" i="19"/>
  <c r="V305" i="19"/>
  <c r="R305" i="19"/>
  <c r="V304" i="19"/>
  <c r="R304" i="19"/>
  <c r="V303" i="19"/>
  <c r="R303" i="19"/>
  <c r="V302" i="19"/>
  <c r="R302" i="19"/>
  <c r="V301" i="19"/>
  <c r="R301" i="19"/>
  <c r="V300" i="19"/>
  <c r="R300" i="19"/>
  <c r="V299" i="19"/>
  <c r="R299" i="19"/>
  <c r="V298" i="19"/>
  <c r="R298" i="19"/>
  <c r="V297" i="19"/>
  <c r="R297" i="19"/>
  <c r="V296" i="19"/>
  <c r="R296" i="19"/>
  <c r="V295" i="19"/>
  <c r="R295" i="19"/>
  <c r="V294" i="19"/>
  <c r="R294" i="19"/>
  <c r="V293" i="19"/>
  <c r="R293" i="19"/>
  <c r="V292" i="19"/>
  <c r="R292" i="19"/>
  <c r="V291" i="19"/>
  <c r="R291" i="19"/>
  <c r="V290" i="19"/>
  <c r="R290" i="19"/>
  <c r="V289" i="19"/>
  <c r="R289" i="19"/>
  <c r="V288" i="19"/>
  <c r="R288" i="19"/>
  <c r="V287" i="19"/>
  <c r="R287" i="19"/>
  <c r="V286" i="19"/>
  <c r="R286" i="19"/>
  <c r="V285" i="19"/>
  <c r="R285" i="19"/>
  <c r="V284" i="19"/>
  <c r="R284" i="19"/>
  <c r="V283" i="19"/>
  <c r="R283" i="19"/>
  <c r="V282" i="19"/>
  <c r="R282" i="19"/>
  <c r="V281" i="19"/>
  <c r="R281" i="19"/>
  <c r="V280" i="19"/>
  <c r="R280" i="19"/>
  <c r="V279" i="19"/>
  <c r="R279" i="19"/>
  <c r="V278" i="19"/>
  <c r="R278" i="19"/>
  <c r="V277" i="19"/>
  <c r="R277" i="19"/>
  <c r="V276" i="19"/>
  <c r="R276" i="19"/>
  <c r="V275" i="19"/>
  <c r="R275" i="19"/>
  <c r="V274" i="19"/>
  <c r="R274" i="19"/>
  <c r="V273" i="19"/>
  <c r="R273" i="19"/>
  <c r="V272" i="19"/>
  <c r="R272" i="19"/>
  <c r="V271" i="19"/>
  <c r="R271" i="19"/>
  <c r="V270" i="19"/>
  <c r="R270" i="19"/>
  <c r="V269" i="19"/>
  <c r="R269" i="19"/>
  <c r="V268" i="19"/>
  <c r="R268" i="19"/>
  <c r="V267" i="19"/>
  <c r="R267" i="19"/>
  <c r="V266" i="19"/>
  <c r="R266" i="19"/>
  <c r="V265" i="19"/>
  <c r="R265" i="19"/>
  <c r="V264" i="19"/>
  <c r="R264" i="19"/>
  <c r="V263" i="19"/>
  <c r="R263" i="19"/>
  <c r="V262" i="19"/>
  <c r="R262" i="19"/>
  <c r="V261" i="19"/>
  <c r="R261" i="19"/>
  <c r="V260" i="19"/>
  <c r="R260" i="19"/>
  <c r="V259" i="19"/>
  <c r="R259" i="19"/>
  <c r="V258" i="19"/>
  <c r="R258" i="19"/>
  <c r="V257" i="19"/>
  <c r="R257" i="19"/>
  <c r="V256" i="19"/>
  <c r="R256" i="19"/>
  <c r="V255" i="19"/>
  <c r="R255" i="19"/>
  <c r="V254" i="19"/>
  <c r="R254" i="19"/>
  <c r="V253" i="19"/>
  <c r="R253" i="19"/>
  <c r="V252" i="19"/>
  <c r="R252" i="19"/>
  <c r="V251" i="19"/>
  <c r="R251" i="19"/>
  <c r="V250" i="19"/>
  <c r="R250" i="19"/>
  <c r="V249" i="19"/>
  <c r="R249" i="19"/>
  <c r="V248" i="19"/>
  <c r="R248" i="19"/>
  <c r="V247" i="19"/>
  <c r="R247" i="19"/>
  <c r="V246" i="19"/>
  <c r="R246" i="19"/>
  <c r="V245" i="19"/>
  <c r="R245" i="19"/>
  <c r="V244" i="19"/>
  <c r="R244" i="19"/>
  <c r="V243" i="19"/>
  <c r="R243" i="19"/>
  <c r="V242" i="19"/>
  <c r="R242" i="19"/>
  <c r="V241" i="19"/>
  <c r="R241" i="19"/>
  <c r="V240" i="19"/>
  <c r="R240" i="19"/>
  <c r="V239" i="19"/>
  <c r="R239" i="19"/>
  <c r="V238" i="19"/>
  <c r="R238" i="19"/>
  <c r="V237" i="19"/>
  <c r="R237" i="19"/>
  <c r="V236" i="19"/>
  <c r="R236" i="19"/>
  <c r="V235" i="19"/>
  <c r="R235" i="19"/>
  <c r="V234" i="19"/>
  <c r="R234" i="19"/>
  <c r="V233" i="19"/>
  <c r="R233" i="19"/>
  <c r="V232" i="19"/>
  <c r="R232" i="19"/>
  <c r="V231" i="19"/>
  <c r="R231" i="19"/>
  <c r="V230" i="19"/>
  <c r="R230" i="19"/>
  <c r="V229" i="19"/>
  <c r="R229" i="19"/>
  <c r="V228" i="19"/>
  <c r="R228" i="19"/>
  <c r="V227" i="19"/>
  <c r="V226" i="19"/>
  <c r="V225" i="19"/>
  <c r="V224" i="19"/>
  <c r="V223" i="19"/>
  <c r="V222" i="19"/>
  <c r="V221" i="19"/>
  <c r="AF218" i="19"/>
  <c r="AE218" i="19"/>
  <c r="AD218" i="19"/>
  <c r="AC218" i="19"/>
  <c r="AB218" i="19"/>
  <c r="AA218" i="19"/>
  <c r="Z218" i="19"/>
  <c r="Y218" i="19"/>
  <c r="X218" i="19"/>
  <c r="AF217" i="19"/>
  <c r="AE217" i="19"/>
  <c r="AD217" i="19"/>
  <c r="AC217" i="19"/>
  <c r="AB217" i="19"/>
  <c r="AA217" i="19"/>
  <c r="Z217" i="19"/>
  <c r="Y217" i="19"/>
  <c r="X217" i="19"/>
  <c r="AF216" i="19"/>
  <c r="AE216" i="19"/>
  <c r="AD216" i="19"/>
  <c r="AC216" i="19"/>
  <c r="AB216" i="19"/>
  <c r="AA216" i="19"/>
  <c r="Z216" i="19"/>
  <c r="Y216" i="19"/>
  <c r="X216" i="19"/>
  <c r="AF215" i="19"/>
  <c r="AE215" i="19"/>
  <c r="AD215" i="19"/>
  <c r="AC215" i="19"/>
  <c r="AB215" i="19"/>
  <c r="AA215" i="19"/>
  <c r="Z215" i="19"/>
  <c r="Y215" i="19"/>
  <c r="X215" i="19"/>
  <c r="AF214" i="19"/>
  <c r="AE214" i="19"/>
  <c r="AD214" i="19"/>
  <c r="AC214" i="19"/>
  <c r="AB214" i="19"/>
  <c r="AA214" i="19"/>
  <c r="Z214" i="19"/>
  <c r="Y214" i="19"/>
  <c r="X214" i="19"/>
  <c r="AF213" i="19"/>
  <c r="AE213" i="19"/>
  <c r="AD213" i="19"/>
  <c r="AC213" i="19"/>
  <c r="AB213" i="19"/>
  <c r="AA213" i="19"/>
  <c r="Z213" i="19"/>
  <c r="Y213" i="19"/>
  <c r="X213" i="19"/>
  <c r="AF212" i="19"/>
  <c r="AE212" i="19"/>
  <c r="AD212" i="19"/>
  <c r="AC212" i="19"/>
  <c r="AB212" i="19"/>
  <c r="AA212" i="19"/>
  <c r="Z212" i="19"/>
  <c r="Y212" i="19"/>
  <c r="X212" i="19"/>
  <c r="R212" i="19"/>
  <c r="AF211" i="19"/>
  <c r="AE211" i="19"/>
  <c r="AD211" i="19"/>
  <c r="AC211" i="19"/>
  <c r="AB211" i="19"/>
  <c r="AA211" i="19"/>
  <c r="Z211" i="19"/>
  <c r="Y211" i="19"/>
  <c r="X211" i="19"/>
  <c r="R211" i="19"/>
  <c r="AF210" i="19"/>
  <c r="AE210" i="19"/>
  <c r="AD210" i="19"/>
  <c r="AC210" i="19"/>
  <c r="AB210" i="19"/>
  <c r="AA210" i="19"/>
  <c r="Z210" i="19"/>
  <c r="Y210" i="19"/>
  <c r="X210" i="19"/>
  <c r="R210" i="19"/>
  <c r="AF209" i="19"/>
  <c r="AE209" i="19"/>
  <c r="AD209" i="19"/>
  <c r="AC209" i="19"/>
  <c r="AB209" i="19"/>
  <c r="AA209" i="19"/>
  <c r="Z209" i="19"/>
  <c r="Y209" i="19"/>
  <c r="X209" i="19"/>
  <c r="R209" i="19"/>
  <c r="AF208" i="19"/>
  <c r="AE208" i="19"/>
  <c r="AD208" i="19"/>
  <c r="AC208" i="19"/>
  <c r="AB208" i="19"/>
  <c r="AA208" i="19"/>
  <c r="Z208" i="19"/>
  <c r="Y208" i="19"/>
  <c r="X208" i="19"/>
  <c r="R208" i="19"/>
  <c r="AF207" i="19"/>
  <c r="AE207" i="19"/>
  <c r="AD207" i="19"/>
  <c r="AC207" i="19"/>
  <c r="AB207" i="19"/>
  <c r="AA207" i="19"/>
  <c r="Z207" i="19"/>
  <c r="Y207" i="19"/>
  <c r="X207" i="19"/>
  <c r="R207" i="19"/>
  <c r="AF206" i="19"/>
  <c r="AE206" i="19"/>
  <c r="AD206" i="19"/>
  <c r="AC206" i="19"/>
  <c r="AB206" i="19"/>
  <c r="AA206" i="19"/>
  <c r="Z206" i="19"/>
  <c r="Y206" i="19"/>
  <c r="X206" i="19"/>
  <c r="R206" i="19"/>
  <c r="AF205" i="19"/>
  <c r="AE205" i="19"/>
  <c r="AD205" i="19"/>
  <c r="AC205" i="19"/>
  <c r="AB205" i="19"/>
  <c r="AA205" i="19"/>
  <c r="Z205" i="19"/>
  <c r="Y205" i="19"/>
  <c r="X205" i="19"/>
  <c r="R205" i="19"/>
  <c r="AF204" i="19"/>
  <c r="AE204" i="19"/>
  <c r="AD204" i="19"/>
  <c r="AC204" i="19"/>
  <c r="AB204" i="19"/>
  <c r="AA204" i="19"/>
  <c r="Z204" i="19"/>
  <c r="Y204" i="19"/>
  <c r="X204" i="19"/>
  <c r="R204" i="19"/>
  <c r="AF203" i="19"/>
  <c r="AE203" i="19"/>
  <c r="AD203" i="19"/>
  <c r="AC203" i="19"/>
  <c r="AB203" i="19"/>
  <c r="AA203" i="19"/>
  <c r="Z203" i="19"/>
  <c r="Y203" i="19"/>
  <c r="X203" i="19"/>
  <c r="R203" i="19"/>
  <c r="AF202" i="19"/>
  <c r="AE202" i="19"/>
  <c r="AD202" i="19"/>
  <c r="AC202" i="19"/>
  <c r="AB202" i="19"/>
  <c r="AA202" i="19"/>
  <c r="Z202" i="19"/>
  <c r="Y202" i="19"/>
  <c r="X202" i="19"/>
  <c r="R202" i="19"/>
  <c r="AF201" i="19"/>
  <c r="AE201" i="19"/>
  <c r="AD201" i="19"/>
  <c r="AC201" i="19"/>
  <c r="AB201" i="19"/>
  <c r="AA201" i="19"/>
  <c r="Z201" i="19"/>
  <c r="Y201" i="19"/>
  <c r="X201" i="19"/>
  <c r="R201" i="19"/>
  <c r="AF200" i="19"/>
  <c r="AE200" i="19"/>
  <c r="AD200" i="19"/>
  <c r="AC200" i="19"/>
  <c r="AB200" i="19"/>
  <c r="AA200" i="19"/>
  <c r="Z200" i="19"/>
  <c r="Y200" i="19"/>
  <c r="X200" i="19"/>
  <c r="R200" i="19"/>
  <c r="AF199" i="19"/>
  <c r="AE199" i="19"/>
  <c r="AD199" i="19"/>
  <c r="AC199" i="19"/>
  <c r="AB199" i="19"/>
  <c r="AA199" i="19"/>
  <c r="Z199" i="19"/>
  <c r="Y199" i="19"/>
  <c r="X199" i="19"/>
  <c r="R199" i="19"/>
  <c r="AF198" i="19"/>
  <c r="AE198" i="19"/>
  <c r="AD198" i="19"/>
  <c r="AC198" i="19"/>
  <c r="AB198" i="19"/>
  <c r="AA198" i="19"/>
  <c r="Z198" i="19"/>
  <c r="Y198" i="19"/>
  <c r="X198" i="19"/>
  <c r="R198" i="19"/>
  <c r="AF197" i="19"/>
  <c r="AE197" i="19"/>
  <c r="AD197" i="19"/>
  <c r="AC197" i="19"/>
  <c r="AB197" i="19"/>
  <c r="AA197" i="19"/>
  <c r="Z197" i="19"/>
  <c r="Y197" i="19"/>
  <c r="X197" i="19"/>
  <c r="R197" i="19"/>
  <c r="AF139" i="19"/>
  <c r="AE139" i="19"/>
  <c r="AD139" i="19"/>
  <c r="AC139" i="19"/>
  <c r="AB139" i="19"/>
  <c r="AA139" i="19"/>
  <c r="Z139" i="19"/>
  <c r="Y139" i="19"/>
  <c r="X139" i="19"/>
  <c r="R139" i="19"/>
  <c r="AF138" i="19"/>
  <c r="AE138" i="19"/>
  <c r="AD138" i="19"/>
  <c r="AC138" i="19"/>
  <c r="AB138" i="19"/>
  <c r="AA138" i="19"/>
  <c r="Z138" i="19"/>
  <c r="Y138" i="19"/>
  <c r="X138" i="19"/>
  <c r="R138" i="19"/>
  <c r="AF137" i="19"/>
  <c r="AE137" i="19"/>
  <c r="AD137" i="19"/>
  <c r="AC137" i="19"/>
  <c r="AB137" i="19"/>
  <c r="AA137" i="19"/>
  <c r="Z137" i="19"/>
  <c r="Y137" i="19"/>
  <c r="X137" i="19"/>
  <c r="R137" i="19"/>
  <c r="AF136" i="19"/>
  <c r="AE136" i="19"/>
  <c r="AD136" i="19"/>
  <c r="AC136" i="19"/>
  <c r="AB136" i="19"/>
  <c r="AA136" i="19"/>
  <c r="Z136" i="19"/>
  <c r="Y136" i="19"/>
  <c r="X136" i="19"/>
  <c r="R136" i="19"/>
  <c r="AF135" i="19"/>
  <c r="AE135" i="19"/>
  <c r="AD135" i="19"/>
  <c r="AC135" i="19"/>
  <c r="AB135" i="19"/>
  <c r="AA135" i="19"/>
  <c r="Z135" i="19"/>
  <c r="Y135" i="19"/>
  <c r="X135" i="19"/>
  <c r="R135" i="19"/>
  <c r="AF134" i="19"/>
  <c r="AE134" i="19"/>
  <c r="AD134" i="19"/>
  <c r="AC134" i="19"/>
  <c r="AB134" i="19"/>
  <c r="AA134" i="19"/>
  <c r="Z134" i="19"/>
  <c r="Y134" i="19"/>
  <c r="X134" i="19"/>
  <c r="R134" i="19"/>
  <c r="AF133" i="19"/>
  <c r="AE133" i="19"/>
  <c r="AD133" i="19"/>
  <c r="AC133" i="19"/>
  <c r="AB133" i="19"/>
  <c r="AA133" i="19"/>
  <c r="Z133" i="19"/>
  <c r="Y133" i="19"/>
  <c r="X133" i="19"/>
  <c r="R133" i="19"/>
  <c r="A84" i="19"/>
  <c r="A85" i="19" s="1"/>
  <c r="A86" i="19" s="1"/>
  <c r="A87" i="19" s="1"/>
  <c r="A88" i="19" s="1"/>
  <c r="A89" i="19" s="1"/>
  <c r="A90" i="19" s="1"/>
  <c r="A91" i="19" s="1"/>
  <c r="A92" i="19" s="1"/>
  <c r="A93" i="19" s="1"/>
  <c r="C15" i="19" s="1"/>
  <c r="A80" i="19"/>
  <c r="C2" i="19" s="1"/>
  <c r="A79" i="19"/>
  <c r="C1" i="19" s="1"/>
  <c r="D1" i="19"/>
  <c r="D2" i="19"/>
  <c r="D3" i="19"/>
  <c r="D4" i="19"/>
  <c r="D5" i="19"/>
  <c r="D6" i="19"/>
  <c r="D7" i="19"/>
  <c r="D8" i="19"/>
  <c r="D9" i="19"/>
  <c r="D10" i="19"/>
  <c r="D11" i="19"/>
  <c r="D12" i="19"/>
  <c r="D13" i="19"/>
  <c r="D14" i="19"/>
  <c r="D15" i="19"/>
  <c r="D16" i="19"/>
  <c r="D19" i="19"/>
  <c r="X125" i="19"/>
  <c r="Y125" i="19"/>
  <c r="Z125" i="19"/>
  <c r="AA125" i="19"/>
  <c r="AB125" i="19"/>
  <c r="AC125" i="19"/>
  <c r="AD125" i="19"/>
  <c r="AE125" i="19"/>
  <c r="AF125" i="19"/>
  <c r="X126" i="19"/>
  <c r="Y126" i="19"/>
  <c r="Z126" i="19"/>
  <c r="AA126" i="19"/>
  <c r="AB126" i="19"/>
  <c r="AC126" i="19"/>
  <c r="AD126" i="19"/>
  <c r="AE126" i="19"/>
  <c r="AF126" i="19"/>
  <c r="R127" i="19"/>
  <c r="X127" i="19"/>
  <c r="Y127" i="19"/>
  <c r="Z127" i="19"/>
  <c r="AA127" i="19"/>
  <c r="AB127" i="19"/>
  <c r="AC127" i="19"/>
  <c r="AD127" i="19"/>
  <c r="AE127" i="19"/>
  <c r="AF127" i="19"/>
  <c r="R128" i="19"/>
  <c r="X128" i="19"/>
  <c r="Y128" i="19"/>
  <c r="Z128" i="19"/>
  <c r="AA128" i="19"/>
  <c r="AB128" i="19"/>
  <c r="AC128" i="19"/>
  <c r="AD128" i="19"/>
  <c r="AE128" i="19"/>
  <c r="AF128" i="19"/>
  <c r="R129" i="19"/>
  <c r="X129" i="19"/>
  <c r="Y129" i="19"/>
  <c r="Z129" i="19"/>
  <c r="AA129" i="19"/>
  <c r="AB129" i="19"/>
  <c r="AC129" i="19"/>
  <c r="AD129" i="19"/>
  <c r="AE129" i="19"/>
  <c r="AF129" i="19"/>
  <c r="R130" i="19"/>
  <c r="X130" i="19"/>
  <c r="Y130" i="19"/>
  <c r="Z130" i="19"/>
  <c r="AA130" i="19"/>
  <c r="AB130" i="19"/>
  <c r="AC130" i="19"/>
  <c r="AD130" i="19"/>
  <c r="AE130" i="19"/>
  <c r="AF130" i="19"/>
  <c r="R131" i="19"/>
  <c r="X131" i="19"/>
  <c r="Y131" i="19"/>
  <c r="Z131" i="19"/>
  <c r="AA131" i="19"/>
  <c r="AB131" i="19"/>
  <c r="AC131" i="19"/>
  <c r="AD131" i="19"/>
  <c r="AE131" i="19"/>
  <c r="AF131" i="19"/>
  <c r="R132" i="19"/>
  <c r="X132" i="19"/>
  <c r="Y132" i="19"/>
  <c r="Z132" i="19"/>
  <c r="AA132" i="19"/>
  <c r="AB132" i="19"/>
  <c r="AC132" i="19"/>
  <c r="AD132" i="19"/>
  <c r="AE132" i="19"/>
  <c r="AF132" i="19"/>
  <c r="R140" i="19"/>
  <c r="X140" i="19"/>
  <c r="Y140" i="19"/>
  <c r="Z140" i="19"/>
  <c r="AA140" i="19"/>
  <c r="AB140" i="19"/>
  <c r="AC140" i="19"/>
  <c r="AD140" i="19"/>
  <c r="AE140" i="19"/>
  <c r="AF140" i="19"/>
  <c r="R141" i="19"/>
  <c r="X141" i="19"/>
  <c r="Y141" i="19"/>
  <c r="Z141" i="19"/>
  <c r="AA141" i="19"/>
  <c r="AB141" i="19"/>
  <c r="AC141" i="19"/>
  <c r="AD141" i="19"/>
  <c r="AE141" i="19"/>
  <c r="AF141" i="19"/>
  <c r="R142" i="19"/>
  <c r="X142" i="19"/>
  <c r="Y142" i="19"/>
  <c r="Z142" i="19"/>
  <c r="AA142" i="19"/>
  <c r="AB142" i="19"/>
  <c r="AC142" i="19"/>
  <c r="AD142" i="19"/>
  <c r="AE142" i="19"/>
  <c r="AF142" i="19"/>
  <c r="R143" i="19"/>
  <c r="X143" i="19"/>
  <c r="Y143" i="19"/>
  <c r="Z143" i="19"/>
  <c r="AA143" i="19"/>
  <c r="AB143" i="19"/>
  <c r="AC143" i="19"/>
  <c r="AD143" i="19"/>
  <c r="AE143" i="19"/>
  <c r="AF143" i="19"/>
  <c r="R144" i="19"/>
  <c r="X144" i="19"/>
  <c r="Y144" i="19"/>
  <c r="Z144" i="19"/>
  <c r="AA144" i="19"/>
  <c r="AB144" i="19"/>
  <c r="AC144" i="19"/>
  <c r="AD144" i="19"/>
  <c r="AE144" i="19"/>
  <c r="AF144" i="19"/>
  <c r="R145" i="19"/>
  <c r="X145" i="19"/>
  <c r="Y145" i="19"/>
  <c r="Z145" i="19"/>
  <c r="AA145" i="19"/>
  <c r="AB145" i="19"/>
  <c r="AC145" i="19"/>
  <c r="AD145" i="19"/>
  <c r="AE145" i="19"/>
  <c r="AF145" i="19"/>
  <c r="R146" i="19"/>
  <c r="X146" i="19"/>
  <c r="Y146" i="19"/>
  <c r="Z146" i="19"/>
  <c r="AA146" i="19"/>
  <c r="AB146" i="19"/>
  <c r="AC146" i="19"/>
  <c r="AD146" i="19"/>
  <c r="AE146" i="19"/>
  <c r="AF146" i="19"/>
  <c r="A35" i="19"/>
  <c r="V212" i="19" l="1"/>
  <c r="V204" i="19"/>
  <c r="V208" i="19"/>
  <c r="V210" i="19"/>
  <c r="V211" i="19"/>
  <c r="V217" i="19"/>
  <c r="A81" i="19"/>
  <c r="C3" i="19" s="1"/>
  <c r="C9" i="19"/>
  <c r="C13" i="19"/>
  <c r="V199" i="19"/>
  <c r="V144" i="19"/>
  <c r="V143" i="19"/>
  <c r="V140" i="19"/>
  <c r="V137" i="19"/>
  <c r="V133" i="19"/>
  <c r="V125" i="19"/>
  <c r="V197" i="19"/>
  <c r="V201" i="19"/>
  <c r="V216" i="19"/>
  <c r="V141" i="19"/>
  <c r="V198" i="19"/>
  <c r="V145" i="19"/>
  <c r="V205" i="19"/>
  <c r="V214" i="19"/>
  <c r="V215" i="19"/>
  <c r="V202" i="19"/>
  <c r="V203" i="19"/>
  <c r="V209" i="19"/>
  <c r="V146" i="19"/>
  <c r="V142" i="19"/>
  <c r="V200" i="19"/>
  <c r="V206" i="19"/>
  <c r="V207" i="19"/>
  <c r="V213" i="19"/>
  <c r="V218" i="19"/>
  <c r="V127" i="19"/>
  <c r="V139" i="19"/>
  <c r="V134" i="19"/>
  <c r="V129" i="19"/>
  <c r="V136" i="19"/>
  <c r="V138" i="19"/>
  <c r="V132" i="19"/>
  <c r="V130" i="19"/>
  <c r="V128" i="19"/>
  <c r="V126" i="19"/>
  <c r="V135" i="19"/>
  <c r="C6" i="19"/>
  <c r="C10" i="19"/>
  <c r="C14" i="19"/>
  <c r="C7" i="19"/>
  <c r="C11" i="19"/>
  <c r="C8" i="19"/>
  <c r="C12" i="19"/>
  <c r="V131" i="19"/>
  <c r="A82" i="19" l="1"/>
  <c r="C4" i="19" s="1"/>
  <c r="A83" i="19"/>
  <c r="C5" i="19" s="1"/>
</calcChain>
</file>

<file path=xl/sharedStrings.xml><?xml version="1.0" encoding="utf-8"?>
<sst xmlns="http://schemas.openxmlformats.org/spreadsheetml/2006/main" count="576" uniqueCount="274">
  <si>
    <t>NO</t>
  </si>
  <si>
    <t>R I E S G O</t>
  </si>
  <si>
    <t>GRADO DE 
IMPACTO</t>
  </si>
  <si>
    <t>PROBABILIDAD
DE OCURRENCIA</t>
  </si>
  <si>
    <t>Subsecretaría de Desarrollo Administrativo y Tecnológico</t>
  </si>
  <si>
    <t>No</t>
  </si>
  <si>
    <t>Objetivo de la Unidad Administrativa</t>
  </si>
  <si>
    <t>Si</t>
  </si>
  <si>
    <t>Dirección de Sistemas de Control Interno Gubernaental</t>
  </si>
  <si>
    <t>1. Normatividad que fundamenta la existencia de la Institución.</t>
  </si>
  <si>
    <t>Núm</t>
  </si>
  <si>
    <t xml:space="preserve">Nombre </t>
  </si>
  <si>
    <t xml:space="preserve">Artículo </t>
  </si>
  <si>
    <t>Texto</t>
  </si>
  <si>
    <t>2. Norma que establece el ámbito de actuación y gestión de la Institución.</t>
  </si>
  <si>
    <t>Normativa</t>
  </si>
  <si>
    <t>Artículo</t>
  </si>
  <si>
    <t>Ambito Técnico</t>
  </si>
  <si>
    <t>Transparencia y Rendición de Cuentas</t>
  </si>
  <si>
    <t>Nombre</t>
  </si>
  <si>
    <t>Valores Institucionales</t>
  </si>
  <si>
    <t>Principios Institucionales</t>
  </si>
  <si>
    <t>Otros</t>
  </si>
  <si>
    <t>Análisis de Alineación</t>
  </si>
  <si>
    <t>PED</t>
  </si>
  <si>
    <t>Código de Ética</t>
  </si>
  <si>
    <t>Código de Conducta</t>
  </si>
  <si>
    <t>Fecha de Actualización</t>
  </si>
  <si>
    <t>Objetivo Institucional</t>
  </si>
  <si>
    <t xml:space="preserve">Misión </t>
  </si>
  <si>
    <t>Visión</t>
  </si>
  <si>
    <t>Elaboración</t>
  </si>
  <si>
    <t>Autorización</t>
  </si>
  <si>
    <t>Presentación</t>
  </si>
  <si>
    <t>Plan Anual de Trabajo Institucional (Programa Operativo Anual)</t>
  </si>
  <si>
    <t>Plan Anual de Trabajo por Unidad Administrativa</t>
  </si>
  <si>
    <t>4. Procedimientos (Universo y muestra de análisis)</t>
  </si>
  <si>
    <t>Unidad Administrativa</t>
  </si>
  <si>
    <t>Finanzas y Control Gubernamental</t>
  </si>
  <si>
    <t>2. Estratégia de la Institución.</t>
  </si>
  <si>
    <t xml:space="preserve">CONTROL </t>
  </si>
  <si>
    <t>3. Estructura Organizacional</t>
  </si>
  <si>
    <t>Nombre de Unidad Administrativa
 (Área que reporta directamente al Titular de la  Institución)</t>
  </si>
  <si>
    <t>Documentado</t>
  </si>
  <si>
    <t>Actualizado</t>
  </si>
  <si>
    <t>Autorizado</t>
  </si>
  <si>
    <t>Madurez Administrativa del Procedimiento</t>
  </si>
  <si>
    <t>Contexto Estratégico de Administración de Riesgos</t>
  </si>
  <si>
    <t>Acción de Mejora y/o Formalización</t>
  </si>
  <si>
    <t>EVALUAR CI</t>
  </si>
  <si>
    <t>Clave SICAD</t>
  </si>
  <si>
    <t>Estrategico</t>
  </si>
  <si>
    <t xml:space="preserve">Operativo </t>
  </si>
  <si>
    <t>Financiero</t>
  </si>
  <si>
    <t>Fraude</t>
  </si>
  <si>
    <t xml:space="preserve">Cumplimiento </t>
  </si>
  <si>
    <t>Corrupción.</t>
  </si>
  <si>
    <t>Selección para riesgos</t>
  </si>
  <si>
    <t>Corrupcion</t>
  </si>
  <si>
    <t>Nivel de Riesgo</t>
  </si>
  <si>
    <t>Riesgos en el Procedimiento</t>
  </si>
  <si>
    <t>Formato FCI-DE.2 / 2-5</t>
  </si>
  <si>
    <t>Formato FCI-DE.2 / 3-5</t>
  </si>
  <si>
    <t>DAF</t>
  </si>
  <si>
    <t>DPC</t>
  </si>
  <si>
    <t>UJ</t>
  </si>
  <si>
    <t>LICITACIONES</t>
  </si>
  <si>
    <t xml:space="preserve">CAPACITACIONES </t>
  </si>
  <si>
    <t>P-1</t>
  </si>
  <si>
    <t>3. DPC</t>
  </si>
  <si>
    <t>4. UJ</t>
  </si>
  <si>
    <t>Dirección de Sistemas de Control Interno Gubernamental</t>
  </si>
  <si>
    <t>R2</t>
  </si>
  <si>
    <t>R1</t>
  </si>
  <si>
    <t>Controlado</t>
  </si>
  <si>
    <t>RIESGOS</t>
  </si>
  <si>
    <t xml:space="preserve">ACTIVIDAD DE CONTROL </t>
  </si>
  <si>
    <t>Descripción del Factor</t>
  </si>
  <si>
    <t>Si/No</t>
  </si>
  <si>
    <t>M.E.T.A.</t>
  </si>
  <si>
    <t>Estrategía</t>
  </si>
  <si>
    <t>Monitorear</t>
  </si>
  <si>
    <t>Implementar</t>
  </si>
  <si>
    <t>Mejorar</t>
  </si>
  <si>
    <t>Descripciòn</t>
  </si>
  <si>
    <t>R3</t>
  </si>
  <si>
    <t>R4</t>
  </si>
  <si>
    <t>R5</t>
  </si>
  <si>
    <t>R6</t>
  </si>
  <si>
    <t>R7</t>
  </si>
  <si>
    <t>R8</t>
  </si>
  <si>
    <t>R9</t>
  </si>
  <si>
    <t>R10</t>
  </si>
  <si>
    <t>R11</t>
  </si>
  <si>
    <t>R12</t>
  </si>
  <si>
    <t>R13</t>
  </si>
  <si>
    <t>R16</t>
  </si>
  <si>
    <t>R17</t>
  </si>
  <si>
    <t>R18</t>
  </si>
  <si>
    <t>Periodicidad</t>
  </si>
  <si>
    <t>Titular de UA Responsable</t>
  </si>
  <si>
    <t>Acción</t>
  </si>
  <si>
    <t>Evidencia</t>
  </si>
  <si>
    <t>CORRUPCIÓN</t>
  </si>
  <si>
    <t>MITIGAR</t>
  </si>
  <si>
    <t>ELIMINAR</t>
  </si>
  <si>
    <t xml:space="preserve">TRANSFERIR </t>
  </si>
  <si>
    <t>ABSORBER</t>
  </si>
  <si>
    <t>Siglas de las UD</t>
  </si>
  <si>
    <t>Selección</t>
  </si>
  <si>
    <t xml:space="preserve">VALORACIÓN INICIAL
</t>
  </si>
  <si>
    <t>R19</t>
  </si>
  <si>
    <t>R20</t>
  </si>
  <si>
    <t>R21</t>
  </si>
  <si>
    <t>R22</t>
  </si>
  <si>
    <t>R23</t>
  </si>
  <si>
    <t>R24</t>
  </si>
  <si>
    <t>R25</t>
  </si>
  <si>
    <t>R26</t>
  </si>
  <si>
    <t>Adquisiciones realizadas sin obtener las mejores condiciones</t>
  </si>
  <si>
    <t>Falta de pago de estimaciones de obra derivado de la falta de recurso ministrado al ente.</t>
  </si>
  <si>
    <t>Expedientes de obras incompletos resultado de falta de entrega documental</t>
  </si>
  <si>
    <t>DGFA</t>
  </si>
  <si>
    <t>DGT</t>
  </si>
  <si>
    <t>DGO</t>
  </si>
  <si>
    <t>DGIS</t>
  </si>
  <si>
    <t>DJ</t>
  </si>
  <si>
    <t/>
  </si>
  <si>
    <t>Detención Operativa por Sistemas de Información no disponibles</t>
  </si>
  <si>
    <t>Perdida de Información Institucional</t>
  </si>
  <si>
    <t>Sanciones por Falta de Cumplimiento a la Ley de Transparencia</t>
  </si>
  <si>
    <t>Sanciones por Falta de Cumplimiento al Marco Integrado de Control Interno</t>
  </si>
  <si>
    <t>Obras de mala calidad e inseguras</t>
  </si>
  <si>
    <t>Incumplimiento de plazos en los trámites administrativos de la obra.</t>
  </si>
  <si>
    <t>Entrega tardía y finiquito de los trabajos.</t>
  </si>
  <si>
    <t>Recibir el Programa General de Obras (PGO) muy tarde</t>
  </si>
  <si>
    <t>Sanciones por incumplimiento en la documentación de la Contratación de Obras y Adquisiciones</t>
  </si>
  <si>
    <t>Falta de capacitación en la aplicación de la normatividad en los procesos de adquisiciones.</t>
  </si>
  <si>
    <t>Servidores Públicos con falta de ética</t>
  </si>
  <si>
    <t>Falta de capacitación del personal en el tema de código de conducta.</t>
  </si>
  <si>
    <t xml:space="preserve"> </t>
  </si>
  <si>
    <t>Falta de gestiones de ingresos para el instituto</t>
  </si>
  <si>
    <t>Falta de ministraciones de la Subsecretaria de Egresos para entregar el  recurso al Instituto.</t>
  </si>
  <si>
    <t>Entrega de documentación omisa o incompleta por parte de las áreas sustantivas y adjetivas del Instituto</t>
  </si>
  <si>
    <t>Mensual</t>
  </si>
  <si>
    <t>Adquisiciones por procesos de licitaciones públicas cuando aplica.</t>
  </si>
  <si>
    <t>Aplicar el Control de precios establecido por contraloría</t>
  </si>
  <si>
    <t>Capacitar a personal de adquisiciones  en el manejo eficiente de los recursos y codigo de conducta</t>
  </si>
  <si>
    <t>permanente</t>
  </si>
  <si>
    <t>Semestral</t>
  </si>
  <si>
    <t>Expedientes de licitaciones.</t>
  </si>
  <si>
    <t>Adquisiciones  dentro de los precios establecidos por contraloria.</t>
  </si>
  <si>
    <t>Lista Asistencia y Minuta de capacitación.</t>
  </si>
  <si>
    <t>C.P. Mayra Rosas Gómez</t>
  </si>
  <si>
    <t>Gestiones de recursos realizados.</t>
  </si>
  <si>
    <t>Realizar gestiones formales en tiempo y forma de las solicitudes de ingreso</t>
  </si>
  <si>
    <t>Informar para que la Titular del Instituto intervenga ante las instancias de gobierno pertinentes para la ministracion de recursos.</t>
  </si>
  <si>
    <t>Notificaciones de falta de pago.</t>
  </si>
  <si>
    <t>Asegurar que los dueños de los procesos sustantivos y adjetivos de cumplir con las entregas documentales en los periodos aplicables (en forma y tiempo).</t>
  </si>
  <si>
    <t>Memorándum informando de faltantes a las áreas involucradas.</t>
  </si>
  <si>
    <t>Perfil del supervisor inadecuado, falta de experiencia, conocimiento y/ó habilidad, ocasionando obras de mala calidad, deficiencia en la supervisión de los trabajos en ejecución, errores en toma de desiciones.</t>
  </si>
  <si>
    <t xml:space="preserve">1).-Vigilar que el PERFIL DEL SUPERVISOR de obra sea adecuado. </t>
  </si>
  <si>
    <t>Al momento de contratación</t>
  </si>
  <si>
    <t>Currículum.</t>
  </si>
  <si>
    <t>Jefe de Supervisión de Obras se asegura de que el supervisor cumpla con el perfil establecido.</t>
  </si>
  <si>
    <t>Director General de Obras</t>
  </si>
  <si>
    <t>2).- Establecer programas de CAPACITACIÓN y ACTUALIZACIÓN continua.</t>
  </si>
  <si>
    <t>Por evento</t>
  </si>
  <si>
    <t>Convenios con las diferentes Instituciones como CMIC, INIFED, CECAP, CONTRALORÍA de capacitación en línea y/ó presenciales; así mismo como capacitaciones internas (Isie).</t>
  </si>
  <si>
    <t>Establecer convenios con Instituciones como CMIC, INIFED, CECAP, Etc.</t>
  </si>
  <si>
    <t>Circular, oficio de invitación, lista de asistencia, fotografías de eventos, firma de supervisor.</t>
  </si>
  <si>
    <t>3).- USO DE LOS PROCEDIMIENTOS y su actualización continua considerando a las normativa que vaya surgiendo asi como la retroalimentacion constante del supervisor en campo que pudieran eficientar dichos procesos.</t>
  </si>
  <si>
    <t>Anual/Semestral</t>
  </si>
  <si>
    <t>Evidencia por actividad.</t>
  </si>
  <si>
    <t>Jefe de Supervisión de Obra realizará capacitación continua de prodedimientos y revisará que estos sean aplicados por los supervisores.</t>
  </si>
  <si>
    <t>Anual</t>
  </si>
  <si>
    <t>Memo de notificación de reunión, lista de asistencia, fotografías, firma de supervisor.</t>
  </si>
  <si>
    <t>Por obra</t>
  </si>
  <si>
    <t>1) El supervisor deberá cersiorarse de que se apliquen, 2).- El director y/ó subdirector de supervisión realizarán verificaciones aleatorias para asegurarse del cumplimiento.</t>
  </si>
  <si>
    <t>Formato que forme parte de estimación de obra.</t>
  </si>
  <si>
    <t xml:space="preserve">La empresa contratista y/ó residente de obra no cuenta con la documentación del proyecto ejecutivo, incumplimiento en la apertura de bitácora, posibles errores constructivos por falta de proyecto, incumplimiento en el programa de ejecución. </t>
  </si>
  <si>
    <t>1).- Se establece procedimiento para que la documentación sea entregada en tiempo.</t>
  </si>
  <si>
    <t>1).- Se establece procedimiento para que el supervisor de obra cuente con la documentación requerida y la entregue al contratista.</t>
  </si>
  <si>
    <t>Formato de procedimiento.</t>
  </si>
  <si>
    <t>Proyectos y/ó presupuestos deficientes ó incompletos ocasionando atraso en el programa de ejecución de los trabajos.</t>
  </si>
  <si>
    <t>1) Revisar cada proyecto de obra y/ó catálogo de conceptos antes de su contratación, 2) en caso de presentarse durante la ejecución de la obra, se establece procedimiento para su atención y seguimiento oportuno.</t>
  </si>
  <si>
    <t>1).- Supervisor de obra revisa y autoriza proyecto y catálogo de conceptos de cada obra antes de su contratación. 2).-Se establece procedimiento y se da seguimiento con las áreas responsables para su atención y seguimiento inmediato.</t>
  </si>
  <si>
    <t>Exceso de carga de trabajo. (Exceso de número de obras a supervisar), repercutiendo en la calidad y seguimiento adecuado de la obra.</t>
  </si>
  <si>
    <t>1).- Equilibrar las cargas de trabajo por supervisor y en caso necesario contratar más supervisores eventuales.</t>
  </si>
  <si>
    <t xml:space="preserve"> 1).- Director y/ó subdirector de supervisión de obras revisarán carga de trabajo de cada supervisor y solicitaran apoyo extra en caso necesario.</t>
  </si>
  <si>
    <t>Solicitud del director para apoyo adicional.</t>
  </si>
  <si>
    <t>Desconocimiento del marco normativo por parte del supervisor de obra y/ó contratista ocasionando que se realicen los trámites a destiempo.</t>
  </si>
  <si>
    <t>1).-Acreditacion de capacitacion en el marco normativo y proporcionar por parte de ISIE dicha capacitacion.</t>
  </si>
  <si>
    <t>1).- Director y/ó subdirector impartiran capacitación para empresas y supervisores de obra.</t>
  </si>
  <si>
    <t>Circular, oficio de invitación, lista de asistencia, fotografías de eventos y video-conferencia.</t>
  </si>
  <si>
    <t>Reclamacion de pagos financieros por incumplimiento en el pago de anticipos y/o estimaciones ocasionando sobrecosto y entrega tardía de la obra.</t>
  </si>
  <si>
    <t>1).- El área de contratos deberá realizar los trámites para el pago de anticipos en tiempo y forma. 2).- Que el contratista presente las estimaciones de obra en los plazos establecidos en el contrato, 3).- El Instituto deberá cumplir con el plazo legal para el pago de anticipos y estimaciones.</t>
  </si>
  <si>
    <t>1).- La Direcció General de Obras y de Administración y Finanzas deberán establecer un procedimiento para el trámite de pago de anticipos de tal manera que cumpla con el plazo legal. 2).- La Direcció General de Obras y de Administración y Finanzas establecerán un procedimiento para la elaboración y trámite y pago de las estimaciones dentro del plazo legal.</t>
  </si>
  <si>
    <t>Diario</t>
  </si>
  <si>
    <t>Formato de los procedimientos, trámite de estimaciones.</t>
  </si>
  <si>
    <t>Ampliacion del plazo de ejecucion de los trabajos, (obras con plazo vencido) generando retraso en la entrega de obra ocasionando falta de espacios al sistema educativo.</t>
  </si>
  <si>
    <t>1).- Monitoreo de los programas de obra activos, 2).- Se establece procedimiento para que el supervisor de obra vigile que los contratistas cumplan con sus programas de suministros de insumos, de mano de obra y de maquinaria y equipo.</t>
  </si>
  <si>
    <t>1).-Jefe de departamento monitorea las obras activas y/ö en ejecución, 2).- Supervisor de obra vigila la correcta ejecución de los trabajos.</t>
  </si>
  <si>
    <t>Semanal</t>
  </si>
  <si>
    <t>Formatos de procedimientos, reportes de obra en varios formatos, sistema ec-flow, reporte de supervisor, bitácora de obra.</t>
  </si>
  <si>
    <t>Desconocimiento del marco normativo por parte del supervisor y/ó contratista, incumpliendo en los plazos indicados por normatividad lo cual es observado por auditorias.</t>
  </si>
  <si>
    <t>1).-Acreditacion de capacitacion en el marco normativo y proporcionar por parte de ISIE dicha capacitacion, 2).- Se establece procedimiento para entrega oportuna y finiquito de obra.</t>
  </si>
  <si>
    <t>1).- Director y/ó subdirector impartiran capacitación para empresas y supervisores de obra., 2) Se establece procedimiento para el cierre, finiquito y extinsión de las obras.</t>
  </si>
  <si>
    <t>Circular, oficio de invitación, lista de asistencia, fotografías de eventos y video-conferencia. Formatos de los procedimientos.</t>
  </si>
  <si>
    <t>Falta de gestión oportuna de las solicitudes de obra ante SEC / Hacienda</t>
  </si>
  <si>
    <t>Realizar gestiones formales en tiempo y forma de las solicitudes de obras ante SEC / Hacienda</t>
  </si>
  <si>
    <t>Oficio y anexo de soliciudes</t>
  </si>
  <si>
    <t>Directora de Planeacion verifica posibes indicios que den pie al envio tardio de solicitud de obra</t>
  </si>
  <si>
    <t>mensual</t>
  </si>
  <si>
    <t>Correo a Director General del Area</t>
  </si>
  <si>
    <t>Director General Tecnico</t>
  </si>
  <si>
    <t>Entrega tardía de validacion de obras por parte de SEC para solicitud de recurso</t>
  </si>
  <si>
    <t>Realizar gestiones formales en tiempo y forma de las validaciones de las obras a atender para solicitar recurso</t>
  </si>
  <si>
    <t>Oficios</t>
  </si>
  <si>
    <t>Directora de Planeacion verifica posibes indicios que den pie a la entrega tardia de validacion de obras por parte de SEC</t>
  </si>
  <si>
    <t>Falta de atención ante la documentación que se requiere en el expediente</t>
  </si>
  <si>
    <t>Dar atención inmediata al reporte de documentación faltante que presenta el area de archivo en trámite</t>
  </si>
  <si>
    <t>Oficio y via correo</t>
  </si>
  <si>
    <t>Dirección General Tecnico verifica y monitorea que la documentacion este completa en el Expediente Tecnico en lo que respecta a la unidad administrativa</t>
  </si>
  <si>
    <t>Correo a areas responsables</t>
  </si>
  <si>
    <t>Faltan implementar controles en cuanto a  la entrega y recepcion de la documentación del expediente Tecnico</t>
  </si>
  <si>
    <t>Presentar un "check-list" de la documentación que se presenta en fisico y que sea "recibido" y "verificado" por el archivo en trámite, para con ello garantizar la existencia del mismo y la custodia de los responsables de archivo</t>
  </si>
  <si>
    <t>A la entrega de los documentos</t>
  </si>
  <si>
    <t>Check-list y Memorandum</t>
  </si>
  <si>
    <t>Jefe de Departamento verifica la efectividad de la entrega y guarda evidencia del mismo</t>
  </si>
  <si>
    <t>Falla en la Infraestructura TI</t>
  </si>
  <si>
    <t>Monitoreo del Estado de la Infraestructura TI</t>
  </si>
  <si>
    <t>Trimestral</t>
  </si>
  <si>
    <t>Evidencia por Actividad</t>
  </si>
  <si>
    <t>Jefe de Departamento verifica posibes indicios de problemas en equipos, instalaciones de red y su suministro eléctrico</t>
  </si>
  <si>
    <t>Correo de Resultados a Director General del Area</t>
  </si>
  <si>
    <t>Director General de Innovación y Sistemas</t>
  </si>
  <si>
    <t xml:space="preserve">Jefe de Departamento verifica edades de los equipos instalados </t>
  </si>
  <si>
    <t>Servicio de Internet no disponible</t>
  </si>
  <si>
    <t>Redundancia de Servicio de Internet</t>
  </si>
  <si>
    <t>ISIE contrata mas de un servicio de Internet para disminuir riesgo de quedar sin servicio</t>
  </si>
  <si>
    <t>Recibo de Pago de Servicios</t>
  </si>
  <si>
    <t>Falla en Servidores de Datos</t>
  </si>
  <si>
    <t>Monitoreo de Servidores de Datos</t>
  </si>
  <si>
    <t>Jefe de Departamento monitorea espacio en disco, actualizaciones de Sistema Operativo al dia y estatus de los servicios</t>
  </si>
  <si>
    <t>Omisión de Respaldo Diario</t>
  </si>
  <si>
    <t>Automatización de Respaldos</t>
  </si>
  <si>
    <t>Jefe de Departamento implementa mecanismo para el respaldo automatizado diario</t>
  </si>
  <si>
    <t>Bitácora de Servicios Informáticos</t>
  </si>
  <si>
    <t>Atención deficiente de Solicitudes de Acceso a la Información Púbica</t>
  </si>
  <si>
    <t>Atención oportuna de Solicitudes</t>
  </si>
  <si>
    <t>Jefe de Departamento verifica todos los dias la existencia de nuevas solicitudes y el estado de vigencia de las anteriores</t>
  </si>
  <si>
    <t>Falta de Actualización de Portales de Transparencia</t>
  </si>
  <si>
    <t>Aviso de Actualización de plantillas</t>
  </si>
  <si>
    <t>Memorandum de Aviso</t>
  </si>
  <si>
    <t>Director General envia Memorandum a las áreas responsables recordando sus obligaciones en materia de Portales de Transparencia</t>
  </si>
  <si>
    <t>Incumplimiento del Programa de Trabajo de Control Interno y de Administración de Riesgos</t>
  </si>
  <si>
    <t>Reuniones del COCODI</t>
  </si>
  <si>
    <t>Acta de Reunión COCODI</t>
  </si>
  <si>
    <t>Director General organiza reunión del COCODI, requiriendo a cada área responsable sus avances en materia de control interno y administración de riesgos</t>
  </si>
  <si>
    <t>si</t>
  </si>
  <si>
    <t>Director Juridico</t>
  </si>
  <si>
    <t>Imposibilidad legal para hacer efectivas las garantias de los contratos  de adquisiciones</t>
  </si>
  <si>
    <t>carencia de facultades expresas en Reglamento Interior</t>
  </si>
  <si>
    <t>Actualización de Reglamento Interior</t>
  </si>
  <si>
    <t>Un solo acto</t>
  </si>
  <si>
    <t>Reglamento Interior Modificado</t>
  </si>
  <si>
    <t>Programa de Trabajo de Administración de Riesgos</t>
  </si>
  <si>
    <t>INSTITUTO SONORENSE DE INFRAESTRUCTURA EDUCATIVA</t>
  </si>
  <si>
    <t>Periodo de Seguimiento</t>
  </si>
  <si>
    <t>Inicio</t>
  </si>
  <si>
    <t>Fin</t>
  </si>
  <si>
    <t xml:space="preserve">4).- Que el supervisor se asegure que en la construcción de la obra se apliquen las ESPECIFICACIONES TÉCNICAS generales y particulares del proyecto ejecutivo de cada obra. </t>
  </si>
  <si>
    <t>Matriz y Mapa de Riesgos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</si>
</sst>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4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sz val="9"/>
      <name val="Calibri"/>
      <family val="2"/>
      <scheme val="minor"/>
    </font>
    <font>
      <sz val="14"/>
      <name val="Calibri"/>
      <family val="2"/>
      <scheme val="minor"/>
    </font>
    <font>
      <b/>
      <sz val="14"/>
      <color theme="1" tint="0.34998626667073579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6"/>
      <color theme="0"/>
      <name val="Calibri"/>
      <family val="2"/>
      <scheme val="minor"/>
    </font>
    <font>
      <sz val="9"/>
      <color rgb="FF000000"/>
      <name val="Calibri"/>
      <family val="2"/>
    </font>
    <font>
      <sz val="11"/>
      <name val="Calibri"/>
      <family val="2"/>
    </font>
    <font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16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name val="Arial"/>
      <family val="2"/>
    </font>
    <font>
      <sz val="8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sz val="14"/>
      <color theme="1"/>
      <name val="Arial"/>
      <family val="2"/>
    </font>
    <font>
      <sz val="8"/>
      <color theme="1"/>
      <name val="Arial"/>
      <family val="2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Trebuchet MS"/>
      <family val="2"/>
    </font>
    <font>
      <b/>
      <sz val="11"/>
      <color theme="1"/>
      <name val="Trebuchet MS"/>
      <family val="2"/>
    </font>
    <font>
      <sz val="11"/>
      <name val="Trebuchet MS"/>
      <family val="2"/>
    </font>
    <font>
      <sz val="13"/>
      <name val="Calibri"/>
      <family val="2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39997558519241921"/>
        <bgColor rgb="FFFFFFFF"/>
      </patternFill>
    </fill>
    <fill>
      <patternFill patternType="solid">
        <fgColor rgb="FFC00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1"/>
        <bgColor rgb="FFFFFFFF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FFFFFF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1" fillId="0" borderId="0"/>
    <xf numFmtId="0" fontId="1" fillId="0" borderId="0"/>
    <xf numFmtId="43" fontId="5" fillId="0" borderId="0" applyFont="0" applyFill="0" applyBorder="0" applyAlignment="0" applyProtection="0"/>
    <xf numFmtId="0" fontId="27" fillId="0" borderId="0"/>
    <xf numFmtId="43" fontId="5" fillId="0" borderId="0" applyFont="0" applyFill="0" applyBorder="0" applyAlignment="0" applyProtection="0"/>
  </cellStyleXfs>
  <cellXfs count="320">
    <xf numFmtId="0" fontId="0" fillId="0" borderId="0" xfId="0"/>
    <xf numFmtId="0" fontId="9" fillId="3" borderId="0" xfId="1" applyFont="1" applyFill="1" applyAlignment="1" applyProtection="1">
      <alignment vertical="center"/>
    </xf>
    <xf numFmtId="0" fontId="12" fillId="3" borderId="0" xfId="1" applyFont="1" applyFill="1" applyAlignment="1" applyProtection="1">
      <alignment vertical="center" wrapText="1"/>
    </xf>
    <xf numFmtId="0" fontId="13" fillId="3" borderId="0" xfId="1" applyFont="1" applyFill="1" applyAlignment="1" applyProtection="1">
      <alignment vertical="center" wrapText="1"/>
    </xf>
    <xf numFmtId="0" fontId="8" fillId="3" borderId="0" xfId="1" applyFont="1" applyFill="1" applyAlignment="1" applyProtection="1">
      <alignment vertical="center" wrapText="1"/>
    </xf>
    <xf numFmtId="0" fontId="15" fillId="3" borderId="0" xfId="0" applyFont="1" applyFill="1" applyAlignment="1" applyProtection="1">
      <alignment vertical="center"/>
    </xf>
    <xf numFmtId="0" fontId="8" fillId="3" borderId="0" xfId="1" applyFont="1" applyFill="1" applyAlignment="1" applyProtection="1">
      <alignment vertical="center"/>
    </xf>
    <xf numFmtId="0" fontId="9" fillId="3" borderId="0" xfId="1" applyFont="1" applyFill="1" applyBorder="1" applyAlignment="1" applyProtection="1">
      <alignment vertical="center"/>
    </xf>
    <xf numFmtId="0" fontId="15" fillId="3" borderId="0" xfId="0" applyFont="1" applyFill="1" applyBorder="1" applyAlignment="1" applyProtection="1">
      <alignment vertical="center"/>
    </xf>
    <xf numFmtId="0" fontId="10" fillId="3" borderId="0" xfId="1" applyFont="1" applyFill="1" applyAlignment="1" applyProtection="1">
      <alignment vertical="center"/>
    </xf>
    <xf numFmtId="0" fontId="22" fillId="3" borderId="0" xfId="0" applyFont="1" applyFill="1" applyAlignment="1" applyProtection="1">
      <alignment vertical="center"/>
    </xf>
    <xf numFmtId="0" fontId="29" fillId="3" borderId="0" xfId="1" applyFont="1" applyFill="1" applyAlignment="1" applyProtection="1">
      <alignment vertical="center"/>
    </xf>
    <xf numFmtId="0" fontId="14" fillId="3" borderId="0" xfId="0" applyFont="1" applyFill="1" applyBorder="1" applyAlignment="1" applyProtection="1">
      <alignment vertical="center" wrapText="1"/>
    </xf>
    <xf numFmtId="0" fontId="19" fillId="8" borderId="0" xfId="0" applyFont="1" applyFill="1" applyBorder="1" applyAlignment="1" applyProtection="1">
      <alignment wrapText="1"/>
    </xf>
    <xf numFmtId="0" fontId="0" fillId="3" borderId="0" xfId="0" applyFont="1" applyFill="1" applyBorder="1" applyAlignment="1" applyProtection="1"/>
    <xf numFmtId="0" fontId="0" fillId="3" borderId="0" xfId="0" applyFill="1" applyBorder="1" applyAlignment="1" applyProtection="1">
      <alignment vertical="center" wrapText="1"/>
    </xf>
    <xf numFmtId="0" fontId="20" fillId="3" borderId="0" xfId="0" applyFont="1" applyFill="1" applyBorder="1" applyProtection="1"/>
    <xf numFmtId="0" fontId="1" fillId="0" borderId="0" xfId="2" applyProtection="1"/>
    <xf numFmtId="0" fontId="7" fillId="0" borderId="0" xfId="2" applyFont="1" applyProtection="1"/>
    <xf numFmtId="0" fontId="4" fillId="0" borderId="0" xfId="2" applyFont="1" applyProtection="1"/>
    <xf numFmtId="0" fontId="2" fillId="0" borderId="0" xfId="2" applyFont="1" applyAlignment="1" applyProtection="1">
      <alignment horizontal="centerContinuous"/>
    </xf>
    <xf numFmtId="0" fontId="3" fillId="2" borderId="0" xfId="3" applyFont="1" applyFill="1" applyAlignment="1" applyProtection="1">
      <alignment horizontal="centerContinuous"/>
    </xf>
    <xf numFmtId="0" fontId="14" fillId="3" borderId="0" xfId="0" applyFont="1" applyFill="1" applyAlignment="1" applyProtection="1">
      <alignment vertical="center" wrapText="1"/>
    </xf>
    <xf numFmtId="0" fontId="0" fillId="3" borderId="0" xfId="0" applyFill="1" applyAlignment="1" applyProtection="1">
      <alignment vertical="center" wrapText="1"/>
    </xf>
    <xf numFmtId="0" fontId="7" fillId="3" borderId="0" xfId="1" applyFont="1" applyFill="1" applyAlignment="1" applyProtection="1">
      <alignment vertical="center"/>
    </xf>
    <xf numFmtId="49" fontId="20" fillId="3" borderId="0" xfId="0" applyNumberFormat="1" applyFont="1" applyFill="1" applyBorder="1" applyProtection="1"/>
    <xf numFmtId="0" fontId="0" fillId="3" borderId="0" xfId="0" applyFill="1" applyAlignment="1" applyProtection="1">
      <alignment vertical="center" wrapText="1"/>
      <protection locked="0"/>
    </xf>
    <xf numFmtId="0" fontId="16" fillId="4" borderId="1" xfId="0" applyFont="1" applyFill="1" applyBorder="1" applyAlignment="1" applyProtection="1">
      <alignment horizontal="center" vertical="center" wrapText="1"/>
      <protection locked="0"/>
    </xf>
    <xf numFmtId="0" fontId="16" fillId="7" borderId="1" xfId="0" applyFont="1" applyFill="1" applyBorder="1" applyAlignment="1" applyProtection="1">
      <alignment horizontal="left" vertical="center" wrapText="1"/>
      <protection locked="0"/>
    </xf>
    <xf numFmtId="0" fontId="17" fillId="3" borderId="1" xfId="0" applyFont="1" applyFill="1" applyBorder="1" applyAlignment="1" applyProtection="1">
      <alignment horizontal="left" vertical="center" wrapText="1"/>
      <protection locked="0"/>
    </xf>
    <xf numFmtId="0" fontId="10" fillId="3" borderId="0" xfId="1" applyFont="1" applyFill="1" applyBorder="1" applyAlignment="1" applyProtection="1">
      <alignment horizontal="left" vertical="center" wrapText="1"/>
      <protection locked="0"/>
    </xf>
    <xf numFmtId="0" fontId="16" fillId="4" borderId="4" xfId="0" applyFont="1" applyFill="1" applyBorder="1" applyAlignment="1" applyProtection="1">
      <alignment horizontal="center" vertical="center" wrapText="1"/>
      <protection locked="0"/>
    </xf>
    <xf numFmtId="0" fontId="17" fillId="3" borderId="0" xfId="0" applyFont="1" applyFill="1" applyBorder="1" applyAlignment="1" applyProtection="1">
      <alignment horizontal="center" vertical="center" wrapText="1"/>
      <protection locked="0"/>
    </xf>
    <xf numFmtId="0" fontId="0" fillId="3" borderId="0" xfId="0" applyFill="1" applyBorder="1" applyAlignment="1" applyProtection="1">
      <alignment vertical="center" wrapText="1"/>
      <protection locked="0"/>
    </xf>
    <xf numFmtId="0" fontId="17" fillId="3" borderId="2" xfId="0" applyFont="1" applyFill="1" applyBorder="1" applyAlignment="1" applyProtection="1">
      <alignment vertical="center" wrapText="1"/>
      <protection locked="0"/>
    </xf>
    <xf numFmtId="0" fontId="17" fillId="3" borderId="0" xfId="0" applyFont="1" applyFill="1" applyBorder="1" applyAlignment="1" applyProtection="1">
      <alignment vertical="center" wrapText="1"/>
      <protection locked="0"/>
    </xf>
    <xf numFmtId="0" fontId="16" fillId="7" borderId="1" xfId="0" applyFont="1" applyFill="1" applyBorder="1" applyAlignment="1" applyProtection="1">
      <alignment horizontal="center" vertical="center" wrapText="1"/>
      <protection locked="0"/>
    </xf>
    <xf numFmtId="0" fontId="17" fillId="3" borderId="1" xfId="0" applyFont="1" applyFill="1" applyBorder="1" applyAlignment="1" applyProtection="1">
      <alignment vertical="center" wrapText="1"/>
      <protection locked="0"/>
    </xf>
    <xf numFmtId="0" fontId="17" fillId="3" borderId="0" xfId="0" applyFont="1" applyFill="1" applyBorder="1" applyAlignment="1" applyProtection="1">
      <alignment horizontal="left" vertical="center" wrapText="1"/>
      <protection locked="0"/>
    </xf>
    <xf numFmtId="0" fontId="0" fillId="3" borderId="1" xfId="0" applyFill="1" applyBorder="1" applyAlignment="1" applyProtection="1">
      <alignment vertical="center" wrapText="1"/>
      <protection locked="0"/>
    </xf>
    <xf numFmtId="0" fontId="0" fillId="3" borderId="0" xfId="0" applyFill="1" applyBorder="1" applyAlignment="1" applyProtection="1">
      <protection locked="0"/>
    </xf>
    <xf numFmtId="0" fontId="17" fillId="3" borderId="1" xfId="0" applyFont="1" applyFill="1" applyBorder="1" applyAlignment="1" applyProtection="1">
      <alignment horizontal="center" vertical="center" wrapText="1"/>
      <protection locked="0"/>
    </xf>
    <xf numFmtId="0" fontId="0" fillId="3" borderId="0" xfId="0" applyFill="1" applyAlignment="1" applyProtection="1">
      <protection locked="0"/>
    </xf>
    <xf numFmtId="0" fontId="0" fillId="0" borderId="0" xfId="0" applyAlignment="1" applyProtection="1">
      <alignment wrapText="1"/>
      <protection locked="0"/>
    </xf>
    <xf numFmtId="0" fontId="0" fillId="3" borderId="0" xfId="0" applyFill="1" applyBorder="1" applyAlignment="1" applyProtection="1">
      <alignment horizontal="left" vertical="center" wrapText="1"/>
      <protection locked="0"/>
    </xf>
    <xf numFmtId="0" fontId="0" fillId="3" borderId="0" xfId="0" applyFill="1" applyBorder="1" applyAlignment="1" applyProtection="1">
      <alignment horizontal="center" vertical="center" wrapText="1"/>
      <protection locked="0"/>
    </xf>
    <xf numFmtId="0" fontId="25" fillId="4" borderId="1" xfId="0" applyFont="1" applyFill="1" applyBorder="1" applyAlignment="1" applyProtection="1">
      <alignment horizontal="center" vertical="center" wrapText="1"/>
      <protection locked="0"/>
    </xf>
    <xf numFmtId="0" fontId="24" fillId="10" borderId="1" xfId="0" applyFont="1" applyFill="1" applyBorder="1" applyAlignment="1" applyProtection="1">
      <alignment horizontal="center" vertical="center" wrapText="1"/>
      <protection locked="0"/>
    </xf>
    <xf numFmtId="0" fontId="17" fillId="3" borderId="2" xfId="0" applyFont="1" applyFill="1" applyBorder="1" applyAlignment="1" applyProtection="1">
      <alignment horizontal="left" vertical="center" wrapText="1"/>
      <protection locked="0"/>
    </xf>
    <xf numFmtId="0" fontId="17" fillId="3" borderId="9" xfId="0" applyFont="1" applyFill="1" applyBorder="1" applyAlignment="1" applyProtection="1">
      <alignment horizontal="center" vertical="center" wrapText="1"/>
      <protection locked="0"/>
    </xf>
    <xf numFmtId="0" fontId="18" fillId="3" borderId="1" xfId="0" applyFont="1" applyFill="1" applyBorder="1" applyAlignment="1" applyProtection="1">
      <alignment vertical="center" wrapText="1"/>
      <protection locked="0"/>
    </xf>
    <xf numFmtId="0" fontId="17" fillId="9" borderId="1" xfId="0" applyFont="1" applyFill="1" applyBorder="1" applyAlignment="1" applyProtection="1">
      <alignment horizontal="center" vertical="center" wrapText="1"/>
      <protection locked="0"/>
    </xf>
    <xf numFmtId="0" fontId="17" fillId="3" borderId="3" xfId="0" applyFont="1" applyFill="1" applyBorder="1" applyAlignment="1" applyProtection="1">
      <alignment horizontal="left" vertical="center" wrapText="1"/>
      <protection locked="0"/>
    </xf>
    <xf numFmtId="0" fontId="17" fillId="3" borderId="16" xfId="0" applyFont="1" applyFill="1" applyBorder="1" applyAlignment="1" applyProtection="1">
      <alignment horizontal="left" vertical="center" wrapText="1"/>
      <protection locked="0"/>
    </xf>
    <xf numFmtId="0" fontId="17" fillId="3" borderId="12" xfId="0" applyFont="1" applyFill="1" applyBorder="1" applyAlignment="1" applyProtection="1">
      <alignment horizontal="left" vertical="center" wrapText="1"/>
      <protection locked="0"/>
    </xf>
    <xf numFmtId="0" fontId="17" fillId="3" borderId="10" xfId="0" applyFont="1" applyFill="1" applyBorder="1" applyAlignment="1" applyProtection="1">
      <alignment horizontal="left" vertical="center" wrapText="1"/>
      <protection locked="0"/>
    </xf>
    <xf numFmtId="0" fontId="17" fillId="3" borderId="13" xfId="0" applyFont="1" applyFill="1" applyBorder="1" applyAlignment="1" applyProtection="1">
      <alignment horizontal="left" vertical="center" wrapText="1"/>
      <protection locked="0"/>
    </xf>
    <xf numFmtId="43" fontId="0" fillId="3" borderId="0" xfId="4" applyFont="1" applyFill="1" applyAlignment="1" applyProtection="1">
      <alignment vertical="center" wrapText="1"/>
    </xf>
    <xf numFmtId="0" fontId="21" fillId="3" borderId="0" xfId="0" applyFont="1" applyFill="1" applyAlignment="1" applyProtection="1">
      <alignment vertical="center" wrapText="1"/>
    </xf>
    <xf numFmtId="0" fontId="17" fillId="3" borderId="4" xfId="0" applyFont="1" applyFill="1" applyBorder="1" applyAlignment="1" applyProtection="1">
      <alignment horizontal="center" vertical="center" wrapText="1"/>
    </xf>
    <xf numFmtId="0" fontId="17" fillId="3" borderId="1" xfId="0" applyFont="1" applyFill="1" applyBorder="1" applyAlignment="1" applyProtection="1">
      <alignment horizontal="center" vertical="center" wrapText="1"/>
    </xf>
    <xf numFmtId="0" fontId="18" fillId="3" borderId="1" xfId="0" applyFont="1" applyFill="1" applyBorder="1" applyAlignment="1" applyProtection="1">
      <alignment vertical="center" wrapText="1"/>
    </xf>
    <xf numFmtId="0" fontId="28" fillId="3" borderId="2" xfId="0" applyFont="1" applyFill="1" applyBorder="1" applyAlignment="1" applyProtection="1">
      <alignment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Font="1"/>
    <xf numFmtId="0" fontId="20" fillId="15" borderId="1" xfId="0" applyFont="1" applyFill="1" applyBorder="1" applyAlignment="1">
      <alignment horizontal="left" vertical="center" wrapText="1"/>
    </xf>
    <xf numFmtId="0" fontId="0" fillId="15" borderId="1" xfId="0" applyFont="1" applyFill="1" applyBorder="1" applyAlignment="1">
      <alignment horizontal="center" vertical="center"/>
    </xf>
    <xf numFmtId="0" fontId="0" fillId="15" borderId="1" xfId="0" applyFont="1" applyFill="1" applyBorder="1" applyAlignment="1">
      <alignment horizontal="center" vertical="center" wrapText="1"/>
    </xf>
    <xf numFmtId="0" fontId="0" fillId="18" borderId="1" xfId="0" applyFont="1" applyFill="1" applyBorder="1" applyAlignment="1">
      <alignment horizontal="center" vertical="center"/>
    </xf>
    <xf numFmtId="0" fontId="20" fillId="19" borderId="1" xfId="0" applyFont="1" applyFill="1" applyBorder="1" applyAlignment="1">
      <alignment horizontal="left" vertical="center" wrapText="1"/>
    </xf>
    <xf numFmtId="0" fontId="0" fillId="18" borderId="1" xfId="0" applyFont="1" applyFill="1" applyBorder="1" applyAlignment="1">
      <alignment horizontal="center" vertical="center" wrapText="1"/>
    </xf>
    <xf numFmtId="0" fontId="20" fillId="18" borderId="1" xfId="0" applyFont="1" applyFill="1" applyBorder="1" applyAlignment="1">
      <alignment horizontal="left" vertical="center" wrapText="1"/>
    </xf>
    <xf numFmtId="0" fontId="31" fillId="18" borderId="1" xfId="0" applyFont="1" applyFill="1" applyBorder="1" applyAlignment="1">
      <alignment horizontal="left" vertical="center" wrapText="1"/>
    </xf>
    <xf numFmtId="0" fontId="20" fillId="16" borderId="1" xfId="0" applyFont="1" applyFill="1" applyBorder="1" applyAlignment="1">
      <alignment horizontal="left" vertical="center" wrapText="1"/>
    </xf>
    <xf numFmtId="49" fontId="31" fillId="15" borderId="1" xfId="0" applyNumberFormat="1" applyFont="1" applyFill="1" applyBorder="1" applyAlignment="1">
      <alignment horizontal="left" vertical="center" wrapText="1"/>
    </xf>
    <xf numFmtId="2" fontId="31" fillId="15" borderId="1" xfId="0" applyNumberFormat="1" applyFont="1" applyFill="1" applyBorder="1" applyAlignment="1">
      <alignment horizontal="left" vertical="center" wrapText="1"/>
    </xf>
    <xf numFmtId="49" fontId="0" fillId="18" borderId="1" xfId="0" applyNumberFormat="1" applyFont="1" applyFill="1" applyBorder="1" applyAlignment="1">
      <alignment horizontal="left" vertical="center" wrapText="1"/>
    </xf>
    <xf numFmtId="0" fontId="0" fillId="3" borderId="0" xfId="0" applyFont="1" applyFill="1" applyBorder="1" applyAlignment="1">
      <alignment horizontal="center" vertical="center"/>
    </xf>
    <xf numFmtId="0" fontId="26" fillId="3" borderId="0" xfId="0" applyFont="1" applyFill="1" applyBorder="1" applyAlignment="1">
      <alignment horizontal="center" vertical="center"/>
    </xf>
    <xf numFmtId="0" fontId="0" fillId="0" borderId="0" xfId="0" applyFont="1" applyAlignment="1">
      <alignment horizontal="left" vertical="center" wrapText="1"/>
    </xf>
    <xf numFmtId="49" fontId="31" fillId="18" borderId="1" xfId="0" applyNumberFormat="1" applyFont="1" applyFill="1" applyBorder="1" applyAlignment="1">
      <alignment horizontal="left" vertical="center" wrapText="1"/>
    </xf>
    <xf numFmtId="0" fontId="1" fillId="0" borderId="0" xfId="2" applyAlignment="1" applyProtection="1">
      <alignment horizontal="center" vertical="center"/>
    </xf>
    <xf numFmtId="0" fontId="8" fillId="3" borderId="0" xfId="1" applyFont="1" applyFill="1" applyBorder="1" applyAlignment="1" applyProtection="1">
      <alignment horizontal="center" vertical="center"/>
    </xf>
    <xf numFmtId="0" fontId="29" fillId="3" borderId="0" xfId="1" applyFont="1" applyFill="1" applyBorder="1" applyAlignment="1" applyProtection="1">
      <alignment horizontal="center" vertical="center"/>
    </xf>
    <xf numFmtId="0" fontId="9" fillId="3" borderId="0" xfId="0" applyFont="1" applyFill="1" applyBorder="1" applyAlignment="1" applyProtection="1">
      <alignment horizontal="center" vertical="center"/>
    </xf>
    <xf numFmtId="0" fontId="1" fillId="0" borderId="0" xfId="2" applyAlignment="1" applyProtection="1">
      <alignment horizontal="left" vertical="center"/>
    </xf>
    <xf numFmtId="0" fontId="8" fillId="3" borderId="0" xfId="1" applyFont="1" applyFill="1" applyBorder="1" applyAlignment="1" applyProtection="1">
      <alignment horizontal="left" vertical="center"/>
    </xf>
    <xf numFmtId="0" fontId="29" fillId="3" borderId="0" xfId="1" applyFont="1" applyFill="1" applyBorder="1" applyAlignment="1" applyProtection="1">
      <alignment horizontal="left" vertical="center"/>
    </xf>
    <xf numFmtId="0" fontId="9" fillId="3" borderId="0" xfId="0" applyFont="1" applyFill="1" applyBorder="1" applyAlignment="1" applyProtection="1">
      <alignment horizontal="left" vertical="center"/>
    </xf>
    <xf numFmtId="0" fontId="8" fillId="3" borderId="0" xfId="1" applyFont="1" applyFill="1" applyAlignment="1" applyProtection="1">
      <alignment vertical="center"/>
    </xf>
    <xf numFmtId="0" fontId="14" fillId="3" borderId="0" xfId="0" applyFont="1" applyFill="1" applyBorder="1" applyAlignment="1" applyProtection="1">
      <alignment vertical="center" wrapText="1"/>
    </xf>
    <xf numFmtId="0" fontId="1" fillId="0" borderId="0" xfId="2" applyProtection="1"/>
    <xf numFmtId="0" fontId="7" fillId="3" borderId="0" xfId="1" applyFont="1" applyFill="1" applyAlignment="1" applyProtection="1">
      <alignment vertical="center"/>
      <protection locked="0"/>
    </xf>
    <xf numFmtId="0" fontId="7" fillId="3" borderId="0" xfId="1" applyFont="1" applyFill="1" applyAlignment="1" applyProtection="1">
      <alignment vertical="center"/>
    </xf>
    <xf numFmtId="0" fontId="11" fillId="3" borderId="0" xfId="1" applyFont="1" applyFill="1" applyAlignment="1" applyProtection="1">
      <alignment vertical="center"/>
      <protection locked="0"/>
    </xf>
    <xf numFmtId="0" fontId="0" fillId="3" borderId="0" xfId="0" applyFont="1" applyFill="1" applyAlignment="1">
      <alignment horizontal="left" vertical="center" wrapText="1"/>
    </xf>
    <xf numFmtId="0" fontId="0" fillId="3" borderId="0" xfId="0" applyFont="1" applyFill="1" applyAlignment="1">
      <alignment horizontal="center" vertical="center"/>
    </xf>
    <xf numFmtId="0" fontId="0" fillId="3" borderId="0" xfId="0" applyFont="1" applyFill="1"/>
    <xf numFmtId="0" fontId="9" fillId="20" borderId="15" xfId="0" applyFont="1" applyFill="1" applyBorder="1" applyAlignment="1">
      <alignment horizontal="center" vertical="top" wrapText="1"/>
    </xf>
    <xf numFmtId="0" fontId="9" fillId="20" borderId="4" xfId="0" applyFont="1" applyFill="1" applyBorder="1" applyAlignment="1">
      <alignment horizontal="center" vertical="top"/>
    </xf>
    <xf numFmtId="0" fontId="6" fillId="12" borderId="3" xfId="0" applyFont="1" applyFill="1" applyBorder="1" applyAlignment="1">
      <alignment horizontal="center" vertical="center" wrapText="1"/>
    </xf>
    <xf numFmtId="0" fontId="6" fillId="12" borderId="15" xfId="0" applyFont="1" applyFill="1" applyBorder="1" applyAlignment="1">
      <alignment horizontal="center" vertical="center" wrapText="1"/>
    </xf>
    <xf numFmtId="0" fontId="6" fillId="12" borderId="4" xfId="0" applyFont="1" applyFill="1" applyBorder="1" applyAlignment="1">
      <alignment horizontal="center" vertical="center" wrapText="1"/>
    </xf>
    <xf numFmtId="0" fontId="20" fillId="12" borderId="1" xfId="0" applyFont="1" applyFill="1" applyBorder="1" applyAlignment="1">
      <alignment horizontal="left" vertical="center" wrapText="1"/>
    </xf>
    <xf numFmtId="0" fontId="9" fillId="12" borderId="3" xfId="0" applyFont="1" applyFill="1" applyBorder="1" applyAlignment="1">
      <alignment horizontal="center" vertical="center"/>
    </xf>
    <xf numFmtId="0" fontId="9" fillId="12" borderId="15" xfId="0" applyFont="1" applyFill="1" applyBorder="1" applyAlignment="1">
      <alignment horizontal="center" vertical="top" wrapText="1"/>
    </xf>
    <xf numFmtId="0" fontId="9" fillId="12" borderId="4" xfId="0" applyFont="1" applyFill="1" applyBorder="1" applyAlignment="1">
      <alignment horizontal="center" vertical="top"/>
    </xf>
    <xf numFmtId="0" fontId="20" fillId="21" borderId="1" xfId="0" applyFont="1" applyFill="1" applyBorder="1" applyAlignment="1">
      <alignment horizontal="left" vertical="center" wrapText="1"/>
    </xf>
    <xf numFmtId="0" fontId="30" fillId="11" borderId="1" xfId="2" applyFont="1" applyFill="1" applyBorder="1" applyAlignment="1" applyProtection="1">
      <alignment horizontal="center" vertical="center" wrapText="1"/>
    </xf>
    <xf numFmtId="1" fontId="32" fillId="3" borderId="0" xfId="2" applyNumberFormat="1" applyFont="1" applyFill="1" applyBorder="1" applyAlignment="1" applyProtection="1">
      <alignment horizontal="center" vertical="center"/>
    </xf>
    <xf numFmtId="2" fontId="32" fillId="3" borderId="0" xfId="2" applyNumberFormat="1" applyFont="1" applyFill="1" applyBorder="1" applyAlignment="1" applyProtection="1">
      <alignment horizontal="left" vertical="top" wrapText="1" indent="1"/>
    </xf>
    <xf numFmtId="0" fontId="32" fillId="3" borderId="0" xfId="2" applyFont="1" applyFill="1" applyBorder="1" applyAlignment="1" applyProtection="1">
      <alignment horizontal="center" vertical="center"/>
    </xf>
    <xf numFmtId="1" fontId="32" fillId="13" borderId="0" xfId="2" applyNumberFormat="1" applyFont="1" applyFill="1" applyBorder="1" applyAlignment="1" applyProtection="1">
      <alignment horizontal="center" vertical="center"/>
    </xf>
    <xf numFmtId="2" fontId="32" fillId="13" borderId="0" xfId="2" applyNumberFormat="1" applyFont="1" applyFill="1" applyBorder="1" applyAlignment="1" applyProtection="1">
      <alignment horizontal="left" vertical="top" wrapText="1" indent="1"/>
    </xf>
    <xf numFmtId="0" fontId="32" fillId="13" borderId="0" xfId="2" applyFont="1" applyFill="1" applyBorder="1" applyAlignment="1" applyProtection="1">
      <alignment horizontal="center" vertical="center"/>
    </xf>
    <xf numFmtId="1" fontId="32" fillId="0" borderId="0" xfId="2" applyNumberFormat="1" applyFont="1" applyFill="1" applyBorder="1" applyAlignment="1" applyProtection="1">
      <alignment horizontal="center" vertical="center"/>
    </xf>
    <xf numFmtId="2" fontId="32" fillId="0" borderId="0" xfId="2" applyNumberFormat="1" applyFont="1" applyFill="1" applyBorder="1" applyAlignment="1" applyProtection="1">
      <alignment horizontal="left" vertical="top" wrapText="1" indent="1"/>
    </xf>
    <xf numFmtId="0" fontId="32" fillId="0" borderId="0" xfId="2" applyFont="1" applyFill="1" applyBorder="1" applyAlignment="1" applyProtection="1">
      <alignment horizontal="center" vertical="center"/>
    </xf>
    <xf numFmtId="0" fontId="32" fillId="0" borderId="0" xfId="2" applyFont="1" applyAlignment="1" applyProtection="1">
      <alignment horizontal="center" vertical="center"/>
    </xf>
    <xf numFmtId="0" fontId="32" fillId="0" borderId="0" xfId="2" applyFont="1" applyProtection="1"/>
    <xf numFmtId="0" fontId="33" fillId="3" borderId="0" xfId="0" applyFont="1" applyFill="1" applyBorder="1" applyAlignment="1" applyProtection="1">
      <alignment vertical="center" wrapText="1"/>
    </xf>
    <xf numFmtId="0" fontId="33" fillId="13" borderId="0" xfId="0" applyFont="1" applyFill="1" applyBorder="1" applyAlignment="1" applyProtection="1">
      <alignment vertical="center" wrapText="1"/>
    </xf>
    <xf numFmtId="49" fontId="14" fillId="13" borderId="0" xfId="0" applyNumberFormat="1" applyFont="1" applyFill="1" applyBorder="1" applyAlignment="1" applyProtection="1">
      <alignment horizontal="right" vertical="center" wrapText="1"/>
    </xf>
    <xf numFmtId="49" fontId="14" fillId="3" borderId="0" xfId="0" applyNumberFormat="1" applyFont="1" applyFill="1" applyBorder="1" applyAlignment="1" applyProtection="1">
      <alignment horizontal="right" vertical="center" wrapText="1"/>
    </xf>
    <xf numFmtId="0" fontId="35" fillId="0" borderId="0" xfId="2" applyFont="1" applyProtection="1"/>
    <xf numFmtId="0" fontId="36" fillId="0" borderId="0" xfId="2" applyFont="1" applyAlignment="1" applyProtection="1">
      <alignment horizontal="center" vertical="center"/>
    </xf>
    <xf numFmtId="0" fontId="36" fillId="0" borderId="0" xfId="2" applyFont="1" applyProtection="1"/>
    <xf numFmtId="0" fontId="37" fillId="3" borderId="0" xfId="1" applyFont="1" applyFill="1" applyBorder="1" applyAlignment="1" applyProtection="1">
      <alignment vertical="center"/>
    </xf>
    <xf numFmtId="0" fontId="25" fillId="3" borderId="0" xfId="1" applyFont="1" applyFill="1" applyBorder="1" applyAlignment="1" applyProtection="1">
      <alignment vertical="center"/>
    </xf>
    <xf numFmtId="0" fontId="37" fillId="3" borderId="0" xfId="0" applyFont="1" applyFill="1" applyBorder="1" applyAlignment="1" applyProtection="1">
      <alignment vertical="center"/>
    </xf>
    <xf numFmtId="0" fontId="25" fillId="3" borderId="0" xfId="0" applyFont="1" applyFill="1" applyBorder="1" applyAlignment="1" applyProtection="1">
      <alignment vertical="center"/>
    </xf>
    <xf numFmtId="2" fontId="35" fillId="0" borderId="0" xfId="2" applyNumberFormat="1" applyFont="1" applyFill="1" applyBorder="1" applyAlignment="1" applyProtection="1">
      <alignment horizontal="left" vertical="top" wrapText="1" indent="1"/>
    </xf>
    <xf numFmtId="1" fontId="38" fillId="22" borderId="0" xfId="2" applyNumberFormat="1" applyFont="1" applyFill="1" applyBorder="1" applyAlignment="1" applyProtection="1">
      <alignment horizontal="center" vertical="center"/>
    </xf>
    <xf numFmtId="0" fontId="5" fillId="22" borderId="0" xfId="0" applyFont="1" applyFill="1" applyBorder="1" applyAlignment="1" applyProtection="1">
      <alignment vertical="center" wrapText="1"/>
    </xf>
    <xf numFmtId="49" fontId="5" fillId="22" borderId="0" xfId="0" applyNumberFormat="1" applyFont="1" applyFill="1" applyBorder="1" applyAlignment="1" applyProtection="1">
      <alignment horizontal="right" vertical="center" wrapText="1" indent="3"/>
    </xf>
    <xf numFmtId="0" fontId="38" fillId="22" borderId="0" xfId="2" applyFont="1" applyFill="1" applyBorder="1" applyAlignment="1" applyProtection="1">
      <alignment horizontal="center" vertical="center"/>
    </xf>
    <xf numFmtId="1" fontId="38" fillId="13" borderId="0" xfId="2" applyNumberFormat="1" applyFont="1" applyFill="1" applyBorder="1" applyAlignment="1" applyProtection="1">
      <alignment horizontal="center" vertical="center"/>
    </xf>
    <xf numFmtId="0" fontId="5" fillId="13" borderId="0" xfId="0" applyFont="1" applyFill="1" applyBorder="1" applyAlignment="1" applyProtection="1">
      <alignment vertical="center" wrapText="1"/>
    </xf>
    <xf numFmtId="49" fontId="5" fillId="13" borderId="0" xfId="0" applyNumberFormat="1" applyFont="1" applyFill="1" applyBorder="1" applyAlignment="1" applyProtection="1">
      <alignment horizontal="right" vertical="center" wrapText="1"/>
    </xf>
    <xf numFmtId="0" fontId="38" fillId="13" borderId="0" xfId="2" applyFont="1" applyFill="1" applyBorder="1" applyAlignment="1" applyProtection="1">
      <alignment horizontal="center" vertical="center"/>
    </xf>
    <xf numFmtId="1" fontId="38" fillId="3" borderId="0" xfId="2" applyNumberFormat="1" applyFont="1" applyFill="1" applyBorder="1" applyAlignment="1" applyProtection="1">
      <alignment horizontal="center" vertical="center"/>
    </xf>
    <xf numFmtId="0" fontId="5" fillId="3" borderId="0" xfId="0" applyFont="1" applyFill="1" applyBorder="1" applyAlignment="1" applyProtection="1">
      <alignment vertical="center" wrapText="1"/>
    </xf>
    <xf numFmtId="49" fontId="5" fillId="3" borderId="0" xfId="0" applyNumberFormat="1" applyFont="1" applyFill="1" applyBorder="1" applyAlignment="1" applyProtection="1">
      <alignment horizontal="right" vertical="center" wrapText="1"/>
    </xf>
    <xf numFmtId="0" fontId="38" fillId="3" borderId="0" xfId="2" applyFont="1" applyFill="1" applyBorder="1" applyAlignment="1" applyProtection="1">
      <alignment horizontal="center" vertical="center"/>
    </xf>
    <xf numFmtId="2" fontId="38" fillId="22" borderId="0" xfId="2" applyNumberFormat="1" applyFont="1" applyFill="1" applyBorder="1" applyAlignment="1" applyProtection="1">
      <alignment horizontal="left" vertical="top" wrapText="1"/>
    </xf>
    <xf numFmtId="2" fontId="38" fillId="13" borderId="0" xfId="2" applyNumberFormat="1" applyFont="1" applyFill="1" applyBorder="1" applyAlignment="1" applyProtection="1">
      <alignment horizontal="left" vertical="top" wrapText="1"/>
    </xf>
    <xf numFmtId="2" fontId="38" fillId="3" borderId="0" xfId="2" applyNumberFormat="1" applyFont="1" applyFill="1" applyBorder="1" applyAlignment="1" applyProtection="1">
      <alignment horizontal="left" vertical="top" wrapText="1"/>
    </xf>
    <xf numFmtId="0" fontId="39" fillId="12" borderId="1" xfId="0" applyFont="1" applyFill="1" applyBorder="1" applyAlignment="1">
      <alignment horizontal="center" vertical="center"/>
    </xf>
    <xf numFmtId="0" fontId="39" fillId="15" borderId="1" xfId="0" applyFont="1" applyFill="1" applyBorder="1" applyAlignment="1">
      <alignment horizontal="center" vertical="center"/>
    </xf>
    <xf numFmtId="0" fontId="41" fillId="15" borderId="1" xfId="0" applyFont="1" applyFill="1" applyBorder="1" applyAlignment="1">
      <alignment horizontal="left" vertical="center" wrapText="1"/>
    </xf>
    <xf numFmtId="0" fontId="39" fillId="15" borderId="1" xfId="0" applyFont="1" applyFill="1" applyBorder="1" applyAlignment="1">
      <alignment horizontal="left" vertical="center" wrapText="1"/>
    </xf>
    <xf numFmtId="0" fontId="41" fillId="12" borderId="1" xfId="0" applyFont="1" applyFill="1" applyBorder="1" applyAlignment="1">
      <alignment horizontal="left" vertical="center" wrapText="1"/>
    </xf>
    <xf numFmtId="0" fontId="39" fillId="15" borderId="1" xfId="0" applyFont="1" applyFill="1" applyBorder="1" applyAlignment="1">
      <alignment horizontal="center" vertical="center" wrapText="1"/>
    </xf>
    <xf numFmtId="0" fontId="41" fillId="15" borderId="1" xfId="0" applyFont="1" applyFill="1" applyBorder="1" applyAlignment="1">
      <alignment horizontal="center" vertical="center" wrapText="1"/>
    </xf>
    <xf numFmtId="0" fontId="39" fillId="15" borderId="4" xfId="0" applyFont="1" applyFill="1" applyBorder="1" applyAlignment="1">
      <alignment horizontal="center" vertical="center" wrapText="1"/>
    </xf>
    <xf numFmtId="0" fontId="39" fillId="18" borderId="1" xfId="0" applyFont="1" applyFill="1" applyBorder="1" applyAlignment="1">
      <alignment horizontal="left" vertical="center"/>
    </xf>
    <xf numFmtId="49" fontId="39" fillId="18" borderId="1" xfId="0" applyNumberFormat="1" applyFont="1" applyFill="1" applyBorder="1" applyAlignment="1">
      <alignment horizontal="left" vertical="center" wrapText="1"/>
    </xf>
    <xf numFmtId="49" fontId="39" fillId="18" borderId="1" xfId="0" applyNumberFormat="1" applyFont="1" applyFill="1" applyBorder="1" applyAlignment="1">
      <alignment horizontal="center" vertical="center" wrapText="1"/>
    </xf>
    <xf numFmtId="0" fontId="39" fillId="18" borderId="1" xfId="0" applyFont="1" applyFill="1" applyBorder="1" applyAlignment="1">
      <alignment horizontal="center" vertical="center"/>
    </xf>
    <xf numFmtId="0" fontId="41" fillId="19" borderId="1" xfId="0" applyFont="1" applyFill="1" applyBorder="1" applyAlignment="1">
      <alignment horizontal="left" vertical="center" wrapText="1"/>
    </xf>
    <xf numFmtId="0" fontId="41" fillId="21" borderId="1" xfId="0" applyFont="1" applyFill="1" applyBorder="1" applyAlignment="1">
      <alignment horizontal="left" vertical="center" wrapText="1"/>
    </xf>
    <xf numFmtId="0" fontId="39" fillId="18" borderId="1" xfId="0" applyFont="1" applyFill="1" applyBorder="1" applyAlignment="1">
      <alignment horizontal="center" vertical="center" wrapText="1"/>
    </xf>
    <xf numFmtId="0" fontId="39" fillId="18" borderId="1" xfId="0" applyFont="1" applyFill="1" applyBorder="1" applyAlignment="1">
      <alignment horizontal="left" vertical="center" wrapText="1"/>
    </xf>
    <xf numFmtId="0" fontId="39" fillId="15" borderId="1" xfId="0" applyFont="1" applyFill="1" applyBorder="1" applyAlignment="1">
      <alignment horizontal="left" vertical="center"/>
    </xf>
    <xf numFmtId="49" fontId="39" fillId="15" borderId="1" xfId="0" applyNumberFormat="1" applyFont="1" applyFill="1" applyBorder="1" applyAlignment="1">
      <alignment horizontal="left" vertical="center" wrapText="1"/>
    </xf>
    <xf numFmtId="0" fontId="41" fillId="16" borderId="1" xfId="0" applyFont="1" applyFill="1" applyBorder="1" applyAlignment="1">
      <alignment horizontal="left" vertical="center" wrapText="1"/>
    </xf>
    <xf numFmtId="49" fontId="0" fillId="15" borderId="1" xfId="0" applyNumberFormat="1" applyFont="1" applyFill="1" applyBorder="1" applyAlignment="1">
      <alignment horizontal="left" vertical="center" wrapText="1"/>
    </xf>
    <xf numFmtId="0" fontId="0" fillId="15" borderId="1" xfId="0" applyFont="1" applyFill="1" applyBorder="1" applyAlignment="1">
      <alignment horizontal="left" vertical="center" wrapText="1"/>
    </xf>
    <xf numFmtId="0" fontId="31" fillId="15" borderId="1" xfId="0" applyFont="1" applyFill="1" applyBorder="1" applyAlignment="1">
      <alignment horizontal="left" vertical="center" wrapText="1"/>
    </xf>
    <xf numFmtId="0" fontId="0" fillId="18" borderId="1" xfId="0" applyFont="1" applyFill="1" applyBorder="1" applyAlignment="1">
      <alignment horizontal="left" vertical="top"/>
    </xf>
    <xf numFmtId="49" fontId="0" fillId="18" borderId="1" xfId="0" applyNumberFormat="1" applyFont="1" applyFill="1" applyBorder="1" applyAlignment="1">
      <alignment horizontal="left" vertical="top" wrapText="1"/>
    </xf>
    <xf numFmtId="0" fontId="0" fillId="18" borderId="1" xfId="0" applyFont="1" applyFill="1" applyBorder="1" applyAlignment="1">
      <alignment horizontal="center" vertical="top" wrapText="1"/>
    </xf>
    <xf numFmtId="0" fontId="0" fillId="12" borderId="1" xfId="0" applyFont="1" applyFill="1" applyBorder="1" applyAlignment="1">
      <alignment horizontal="center" vertical="top"/>
    </xf>
    <xf numFmtId="0" fontId="0" fillId="18" borderId="1" xfId="0" applyFont="1" applyFill="1" applyBorder="1" applyAlignment="1">
      <alignment horizontal="center" vertical="top"/>
    </xf>
    <xf numFmtId="0" fontId="20" fillId="19" borderId="1" xfId="0" applyFont="1" applyFill="1" applyBorder="1" applyAlignment="1">
      <alignment horizontal="left" vertical="top" wrapText="1"/>
    </xf>
    <xf numFmtId="0" fontId="20" fillId="21" borderId="1" xfId="0" applyFont="1" applyFill="1" applyBorder="1" applyAlignment="1">
      <alignment horizontal="left" vertical="top" wrapText="1"/>
    </xf>
    <xf numFmtId="0" fontId="0" fillId="15" borderId="1" xfId="0" applyFont="1" applyFill="1" applyBorder="1" applyAlignment="1">
      <alignment horizontal="left" vertical="top"/>
    </xf>
    <xf numFmtId="49" fontId="0" fillId="15" borderId="1" xfId="0" applyNumberFormat="1" applyFont="1" applyFill="1" applyBorder="1" applyAlignment="1">
      <alignment horizontal="left" vertical="top" wrapText="1"/>
    </xf>
    <xf numFmtId="0" fontId="0" fillId="15" borderId="1" xfId="0" applyFont="1" applyFill="1" applyBorder="1" applyAlignment="1">
      <alignment horizontal="center" vertical="top"/>
    </xf>
    <xf numFmtId="0" fontId="20" fillId="15" borderId="1" xfId="0" applyFont="1" applyFill="1" applyBorder="1" applyAlignment="1">
      <alignment horizontal="left" vertical="top" wrapText="1"/>
    </xf>
    <xf numFmtId="0" fontId="20" fillId="12" borderId="1" xfId="0" applyFont="1" applyFill="1" applyBorder="1" applyAlignment="1">
      <alignment horizontal="left" vertical="top" wrapText="1"/>
    </xf>
    <xf numFmtId="0" fontId="0" fillId="15" borderId="1" xfId="0" applyFont="1" applyFill="1" applyBorder="1" applyAlignment="1">
      <alignment horizontal="center" vertical="top" wrapText="1"/>
    </xf>
    <xf numFmtId="0" fontId="20" fillId="19" borderId="1" xfId="0" applyFont="1" applyFill="1" applyBorder="1" applyAlignment="1">
      <alignment horizontal="center" vertical="top" wrapText="1"/>
    </xf>
    <xf numFmtId="0" fontId="20" fillId="15" borderId="15" xfId="0" applyFont="1" applyFill="1" applyBorder="1" applyAlignment="1">
      <alignment horizontal="center" vertical="top" wrapText="1"/>
    </xf>
    <xf numFmtId="0" fontId="20" fillId="15" borderId="15" xfId="0" applyFont="1" applyFill="1" applyBorder="1" applyAlignment="1">
      <alignment horizontal="left" vertical="top" wrapText="1"/>
    </xf>
    <xf numFmtId="14" fontId="0" fillId="18" borderId="1" xfId="0" applyNumberFormat="1" applyFont="1" applyFill="1" applyBorder="1" applyAlignment="1">
      <alignment horizontal="center" vertical="center"/>
    </xf>
    <xf numFmtId="14" fontId="0" fillId="15" borderId="1" xfId="0" applyNumberFormat="1" applyFont="1" applyFill="1" applyBorder="1" applyAlignment="1">
      <alignment horizontal="center" vertical="center"/>
    </xf>
    <xf numFmtId="14" fontId="0" fillId="3" borderId="0" xfId="0" applyNumberFormat="1" applyFont="1" applyFill="1" applyBorder="1" applyAlignment="1">
      <alignment horizontal="center" vertical="center"/>
    </xf>
    <xf numFmtId="14" fontId="7" fillId="3" borderId="0" xfId="1" applyNumberFormat="1" applyFont="1" applyFill="1" applyAlignment="1" applyProtection="1">
      <alignment vertical="center"/>
    </xf>
    <xf numFmtId="14" fontId="7" fillId="3" borderId="0" xfId="1" applyNumberFormat="1" applyFont="1" applyFill="1" applyAlignment="1" applyProtection="1">
      <alignment vertical="center"/>
      <protection locked="0"/>
    </xf>
    <xf numFmtId="14" fontId="39" fillId="15" borderId="1" xfId="0" applyNumberFormat="1" applyFont="1" applyFill="1" applyBorder="1" applyAlignment="1">
      <alignment horizontal="center" vertical="center"/>
    </xf>
    <xf numFmtId="14" fontId="39" fillId="18" borderId="1" xfId="0" applyNumberFormat="1" applyFont="1" applyFill="1" applyBorder="1" applyAlignment="1">
      <alignment horizontal="center" vertical="center"/>
    </xf>
    <xf numFmtId="14" fontId="0" fillId="18" borderId="1" xfId="0" applyNumberFormat="1" applyFont="1" applyFill="1" applyBorder="1" applyAlignment="1">
      <alignment horizontal="center" vertical="top" wrapText="1"/>
    </xf>
    <xf numFmtId="14" fontId="0" fillId="15" borderId="1" xfId="0" applyNumberFormat="1" applyFont="1" applyFill="1" applyBorder="1" applyAlignment="1">
      <alignment horizontal="center" vertical="top" wrapText="1"/>
    </xf>
    <xf numFmtId="0" fontId="0" fillId="23" borderId="1" xfId="0" applyFont="1" applyFill="1" applyBorder="1" applyAlignment="1">
      <alignment horizontal="left" vertical="top"/>
    </xf>
    <xf numFmtId="49" fontId="0" fillId="23" borderId="1" xfId="0" applyNumberFormat="1" applyFont="1" applyFill="1" applyBorder="1" applyAlignment="1">
      <alignment horizontal="left" vertical="top" wrapText="1"/>
    </xf>
    <xf numFmtId="0" fontId="0" fillId="23" borderId="1" xfId="0" applyFont="1" applyFill="1" applyBorder="1" applyAlignment="1">
      <alignment horizontal="center" vertical="top" wrapText="1"/>
    </xf>
    <xf numFmtId="0" fontId="0" fillId="23" borderId="1" xfId="0" applyFont="1" applyFill="1" applyBorder="1" applyAlignment="1">
      <alignment horizontal="center" vertical="top"/>
    </xf>
    <xf numFmtId="0" fontId="20" fillId="24" borderId="1" xfId="0" applyFont="1" applyFill="1" applyBorder="1" applyAlignment="1">
      <alignment horizontal="left" vertical="top" wrapText="1"/>
    </xf>
    <xf numFmtId="0" fontId="0" fillId="23" borderId="0" xfId="0" applyFont="1" applyFill="1" applyAlignment="1">
      <alignment horizontal="center" vertical="center"/>
    </xf>
    <xf numFmtId="14" fontId="0" fillId="23" borderId="1" xfId="0" applyNumberFormat="1" applyFont="1" applyFill="1" applyBorder="1" applyAlignment="1">
      <alignment horizontal="center" vertical="top"/>
    </xf>
    <xf numFmtId="1" fontId="42" fillId="3" borderId="0" xfId="2" applyNumberFormat="1" applyFont="1" applyFill="1" applyBorder="1" applyAlignment="1" applyProtection="1">
      <alignment horizontal="center" vertical="center"/>
    </xf>
    <xf numFmtId="0" fontId="17" fillId="3" borderId="1" xfId="0" applyFont="1" applyFill="1" applyBorder="1" applyAlignment="1" applyProtection="1">
      <alignment horizontal="left" vertical="center" wrapText="1"/>
      <protection locked="0"/>
    </xf>
    <xf numFmtId="0" fontId="17" fillId="3" borderId="2" xfId="0" applyFont="1" applyFill="1" applyBorder="1" applyAlignment="1" applyProtection="1">
      <alignment horizontal="left" vertical="center" wrapText="1"/>
      <protection locked="0"/>
    </xf>
    <xf numFmtId="0" fontId="17" fillId="3" borderId="3" xfId="0" applyFont="1" applyFill="1" applyBorder="1" applyAlignment="1" applyProtection="1">
      <alignment horizontal="left" vertical="center" wrapText="1"/>
      <protection locked="0"/>
    </xf>
    <xf numFmtId="0" fontId="17" fillId="3" borderId="16" xfId="0" applyFont="1" applyFill="1" applyBorder="1" applyAlignment="1" applyProtection="1">
      <alignment horizontal="left" vertical="center" wrapText="1"/>
      <protection locked="0"/>
    </xf>
    <xf numFmtId="0" fontId="17" fillId="3" borderId="7" xfId="0" applyFont="1" applyFill="1" applyBorder="1" applyAlignment="1" applyProtection="1">
      <alignment horizontal="left" vertical="center" wrapText="1"/>
      <protection locked="0"/>
    </xf>
    <xf numFmtId="0" fontId="17" fillId="3" borderId="0" xfId="0" applyFont="1" applyFill="1" applyBorder="1" applyAlignment="1" applyProtection="1">
      <alignment horizontal="left" vertical="center" wrapText="1"/>
      <protection locked="0"/>
    </xf>
    <xf numFmtId="0" fontId="17" fillId="3" borderId="8" xfId="0" applyFont="1" applyFill="1" applyBorder="1" applyAlignment="1" applyProtection="1">
      <alignment horizontal="left" vertical="center" wrapText="1"/>
      <protection locked="0"/>
    </xf>
    <xf numFmtId="0" fontId="10" fillId="3" borderId="11" xfId="1" applyFont="1" applyFill="1" applyBorder="1" applyAlignment="1" applyProtection="1">
      <alignment horizontal="left" vertical="center" wrapText="1"/>
    </xf>
    <xf numFmtId="0" fontId="10" fillId="3" borderId="0" xfId="1" applyFont="1" applyFill="1" applyBorder="1" applyAlignment="1" applyProtection="1">
      <alignment horizontal="left" vertical="center" wrapText="1"/>
    </xf>
    <xf numFmtId="0" fontId="16" fillId="4" borderId="2" xfId="0" applyFont="1" applyFill="1" applyBorder="1" applyAlignment="1" applyProtection="1">
      <alignment horizontal="center" vertical="center" wrapText="1"/>
      <protection locked="0"/>
    </xf>
    <xf numFmtId="0" fontId="16" fillId="4" borderId="16" xfId="0" applyFont="1" applyFill="1" applyBorder="1" applyAlignment="1" applyProtection="1">
      <alignment horizontal="center" vertical="center" wrapText="1"/>
      <protection locked="0"/>
    </xf>
    <xf numFmtId="0" fontId="16" fillId="4" borderId="1" xfId="0" applyFont="1" applyFill="1" applyBorder="1" applyAlignment="1" applyProtection="1">
      <alignment horizontal="center" vertical="center" wrapText="1"/>
      <protection locked="0"/>
    </xf>
    <xf numFmtId="0" fontId="10" fillId="3" borderId="11" xfId="1" applyFont="1" applyFill="1" applyBorder="1" applyAlignment="1" applyProtection="1">
      <alignment horizontal="left" vertical="center" wrapText="1"/>
      <protection locked="0"/>
    </xf>
    <xf numFmtId="0" fontId="10" fillId="3" borderId="0" xfId="1" applyFont="1" applyFill="1" applyBorder="1" applyAlignment="1" applyProtection="1">
      <alignment horizontal="left" vertical="center" wrapText="1"/>
      <protection locked="0"/>
    </xf>
    <xf numFmtId="0" fontId="16" fillId="4" borderId="3" xfId="0" applyFont="1" applyFill="1" applyBorder="1" applyAlignment="1" applyProtection="1">
      <alignment horizontal="center" vertical="center" wrapText="1"/>
      <protection locked="0"/>
    </xf>
    <xf numFmtId="0" fontId="16" fillId="7" borderId="1" xfId="0" applyFont="1" applyFill="1" applyBorder="1" applyAlignment="1" applyProtection="1">
      <alignment horizontal="left" vertical="center" wrapText="1"/>
      <protection locked="0"/>
    </xf>
    <xf numFmtId="0" fontId="17" fillId="3" borderId="2" xfId="0" applyFont="1" applyFill="1" applyBorder="1" applyAlignment="1" applyProtection="1">
      <alignment horizontal="center" vertical="center" wrapText="1"/>
      <protection locked="0"/>
    </xf>
    <xf numFmtId="0" fontId="17" fillId="3" borderId="3" xfId="0" applyFont="1" applyFill="1" applyBorder="1" applyAlignment="1" applyProtection="1">
      <alignment horizontal="center" vertical="center" wrapText="1"/>
      <protection locked="0"/>
    </xf>
    <xf numFmtId="0" fontId="17" fillId="3" borderId="16" xfId="0" applyFont="1" applyFill="1" applyBorder="1" applyAlignment="1" applyProtection="1">
      <alignment horizontal="center" vertical="center" wrapText="1"/>
      <protection locked="0"/>
    </xf>
    <xf numFmtId="0" fontId="16" fillId="4" borderId="5" xfId="0" applyFont="1" applyFill="1" applyBorder="1" applyAlignment="1" applyProtection="1">
      <alignment horizontal="center" vertical="center" wrapText="1"/>
      <protection locked="0"/>
    </xf>
    <xf numFmtId="0" fontId="16" fillId="4" borderId="14" xfId="0" applyFont="1" applyFill="1" applyBorder="1" applyAlignment="1" applyProtection="1">
      <alignment horizontal="center" vertical="center" wrapText="1"/>
      <protection locked="0"/>
    </xf>
    <xf numFmtId="0" fontId="16" fillId="4" borderId="11" xfId="0" applyFont="1" applyFill="1" applyBorder="1" applyAlignment="1" applyProtection="1">
      <alignment horizontal="center" vertical="center" wrapText="1"/>
      <protection locked="0"/>
    </xf>
    <xf numFmtId="0" fontId="16" fillId="7" borderId="15" xfId="0" applyFont="1" applyFill="1" applyBorder="1" applyAlignment="1" applyProtection="1">
      <alignment horizontal="center" vertical="center" wrapText="1"/>
      <protection locked="0"/>
    </xf>
    <xf numFmtId="0" fontId="16" fillId="7" borderId="6" xfId="0" applyFont="1" applyFill="1" applyBorder="1" applyAlignment="1" applyProtection="1">
      <alignment horizontal="center" vertical="center" wrapText="1"/>
      <protection locked="0"/>
    </xf>
    <xf numFmtId="0" fontId="16" fillId="7" borderId="4" xfId="0" applyFont="1" applyFill="1" applyBorder="1" applyAlignment="1" applyProtection="1">
      <alignment horizontal="center" vertical="center" wrapText="1"/>
      <protection locked="0"/>
    </xf>
    <xf numFmtId="0" fontId="16" fillId="7" borderId="12" xfId="0" applyFont="1" applyFill="1" applyBorder="1" applyAlignment="1" applyProtection="1">
      <alignment vertical="center" wrapText="1"/>
      <protection locked="0"/>
    </xf>
    <xf numFmtId="0" fontId="16" fillId="7" borderId="13" xfId="0" applyFont="1" applyFill="1" applyBorder="1" applyAlignment="1" applyProtection="1">
      <alignment vertical="center" wrapText="1"/>
      <protection locked="0"/>
    </xf>
    <xf numFmtId="0" fontId="16" fillId="7" borderId="7" xfId="0" applyFont="1" applyFill="1" applyBorder="1" applyAlignment="1" applyProtection="1">
      <alignment vertical="center" wrapText="1"/>
      <protection locked="0"/>
    </xf>
    <xf numFmtId="0" fontId="16" fillId="7" borderId="8" xfId="0" applyFont="1" applyFill="1" applyBorder="1" applyAlignment="1" applyProtection="1">
      <alignment vertical="center" wrapText="1"/>
      <protection locked="0"/>
    </xf>
    <xf numFmtId="0" fontId="16" fillId="7" borderId="5" xfId="0" applyFont="1" applyFill="1" applyBorder="1" applyAlignment="1" applyProtection="1">
      <alignment vertical="center" wrapText="1"/>
      <protection locked="0"/>
    </xf>
    <xf numFmtId="0" fontId="16" fillId="7" borderId="14" xfId="0" applyFont="1" applyFill="1" applyBorder="1" applyAlignment="1" applyProtection="1">
      <alignment vertical="center" wrapText="1"/>
      <protection locked="0"/>
    </xf>
    <xf numFmtId="0" fontId="0" fillId="3" borderId="12" xfId="0" applyFill="1" applyBorder="1" applyAlignment="1" applyProtection="1">
      <alignment horizontal="center" vertical="center" wrapText="1"/>
      <protection locked="0"/>
    </xf>
    <xf numFmtId="0" fontId="0" fillId="3" borderId="13" xfId="0" applyFill="1" applyBorder="1" applyAlignment="1" applyProtection="1">
      <alignment horizontal="center" vertical="center" wrapText="1"/>
      <protection locked="0"/>
    </xf>
    <xf numFmtId="0" fontId="0" fillId="3" borderId="7" xfId="0" applyFill="1" applyBorder="1" applyAlignment="1" applyProtection="1">
      <alignment horizontal="center" vertical="center" wrapText="1"/>
      <protection locked="0"/>
    </xf>
    <xf numFmtId="0" fontId="0" fillId="3" borderId="8" xfId="0" applyFill="1" applyBorder="1" applyAlignment="1" applyProtection="1">
      <alignment horizontal="center" vertical="center" wrapText="1"/>
      <protection locked="0"/>
    </xf>
    <xf numFmtId="0" fontId="0" fillId="3" borderId="5" xfId="0" applyFill="1" applyBorder="1" applyAlignment="1" applyProtection="1">
      <alignment horizontal="center" vertical="center" wrapText="1"/>
      <protection locked="0"/>
    </xf>
    <xf numFmtId="0" fontId="0" fillId="3" borderId="14" xfId="0" applyFill="1" applyBorder="1" applyAlignment="1" applyProtection="1">
      <alignment horizontal="center" vertical="center" wrapText="1"/>
      <protection locked="0"/>
    </xf>
    <xf numFmtId="0" fontId="16" fillId="7" borderId="2" xfId="0" applyFont="1" applyFill="1" applyBorder="1" applyAlignment="1" applyProtection="1">
      <alignment vertical="center" wrapText="1"/>
      <protection locked="0"/>
    </xf>
    <xf numFmtId="0" fontId="16" fillId="7" borderId="16" xfId="0" applyFont="1" applyFill="1" applyBorder="1" applyAlignment="1" applyProtection="1">
      <alignment vertical="center" wrapText="1"/>
      <protection locked="0"/>
    </xf>
    <xf numFmtId="14" fontId="17" fillId="3" borderId="2" xfId="0" applyNumberFormat="1" applyFont="1" applyFill="1" applyBorder="1" applyAlignment="1" applyProtection="1">
      <alignment horizontal="center" vertical="center" wrapText="1"/>
      <protection locked="0"/>
    </xf>
    <xf numFmtId="0" fontId="0" fillId="3" borderId="1" xfId="0" applyFill="1" applyBorder="1" applyAlignment="1" applyProtection="1">
      <alignment horizontal="left" vertical="center" wrapText="1"/>
      <protection locked="0"/>
    </xf>
    <xf numFmtId="0" fontId="16" fillId="7" borderId="2" xfId="0" applyFont="1" applyFill="1" applyBorder="1" applyAlignment="1" applyProtection="1">
      <alignment horizontal="center" vertical="center" wrapText="1"/>
      <protection locked="0"/>
    </xf>
    <xf numFmtId="0" fontId="16" fillId="7" borderId="3" xfId="0" applyFont="1" applyFill="1" applyBorder="1" applyAlignment="1" applyProtection="1">
      <alignment horizontal="center" vertical="center" wrapText="1"/>
      <protection locked="0"/>
    </xf>
    <xf numFmtId="0" fontId="16" fillId="7" borderId="16" xfId="0" applyFont="1" applyFill="1" applyBorder="1" applyAlignment="1" applyProtection="1">
      <alignment horizontal="center" vertical="center" wrapText="1"/>
      <protection locked="0"/>
    </xf>
    <xf numFmtId="0" fontId="16" fillId="7" borderId="2" xfId="0" applyFont="1" applyFill="1" applyBorder="1" applyAlignment="1" applyProtection="1">
      <alignment horizontal="left" vertical="center" wrapText="1"/>
      <protection locked="0"/>
    </xf>
    <xf numFmtId="0" fontId="16" fillId="7" borderId="3" xfId="0" applyFont="1" applyFill="1" applyBorder="1" applyAlignment="1" applyProtection="1">
      <alignment horizontal="left" vertical="center" wrapText="1"/>
      <protection locked="0"/>
    </xf>
    <xf numFmtId="0" fontId="16" fillId="7" borderId="16" xfId="0" applyFont="1" applyFill="1" applyBorder="1" applyAlignment="1" applyProtection="1">
      <alignment horizontal="left" vertical="center" wrapText="1"/>
      <protection locked="0"/>
    </xf>
    <xf numFmtId="0" fontId="17" fillId="3" borderId="1" xfId="0" applyFont="1" applyFill="1" applyBorder="1" applyAlignment="1" applyProtection="1">
      <alignment horizontal="center" vertical="center" wrapText="1"/>
      <protection locked="0"/>
    </xf>
    <xf numFmtId="0" fontId="16" fillId="7" borderId="1" xfId="0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0" fontId="0" fillId="0" borderId="16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wrapText="1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3" borderId="5" xfId="0" applyFill="1" applyBorder="1" applyAlignment="1" applyProtection="1">
      <alignment vertical="center" wrapText="1"/>
      <protection locked="0"/>
    </xf>
    <xf numFmtId="0" fontId="0" fillId="3" borderId="11" xfId="0" applyFill="1" applyBorder="1" applyAlignment="1" applyProtection="1">
      <alignment vertical="center" wrapText="1"/>
      <protection locked="0"/>
    </xf>
    <xf numFmtId="0" fontId="0" fillId="3" borderId="14" xfId="0" applyFill="1" applyBorder="1" applyAlignment="1" applyProtection="1">
      <alignment vertical="center" wrapText="1"/>
      <protection locked="0"/>
    </xf>
    <xf numFmtId="0" fontId="0" fillId="3" borderId="7" xfId="0" applyFill="1" applyBorder="1" applyAlignment="1" applyProtection="1">
      <alignment horizontal="left" vertical="center" wrapText="1"/>
      <protection locked="0"/>
    </xf>
    <xf numFmtId="0" fontId="0" fillId="3" borderId="0" xfId="0" applyFill="1" applyBorder="1" applyAlignment="1" applyProtection="1">
      <alignment horizontal="left" vertical="center" wrapText="1"/>
      <protection locked="0"/>
    </xf>
    <xf numFmtId="0" fontId="0" fillId="3" borderId="2" xfId="0" applyFill="1" applyBorder="1" applyAlignment="1" applyProtection="1">
      <alignment horizontal="left" vertical="center" wrapText="1"/>
      <protection locked="0"/>
    </xf>
    <xf numFmtId="0" fontId="0" fillId="3" borderId="3" xfId="0" applyFill="1" applyBorder="1" applyAlignment="1" applyProtection="1">
      <alignment horizontal="left" vertical="center" wrapText="1"/>
      <protection locked="0"/>
    </xf>
    <xf numFmtId="0" fontId="0" fillId="3" borderId="16" xfId="0" applyFill="1" applyBorder="1" applyAlignment="1" applyProtection="1">
      <alignment horizontal="left" vertical="center" wrapText="1"/>
      <protection locked="0"/>
    </xf>
    <xf numFmtId="0" fontId="0" fillId="3" borderId="11" xfId="0" applyFill="1" applyBorder="1" applyAlignment="1" applyProtection="1">
      <alignment horizontal="center" vertical="center" wrapText="1"/>
      <protection locked="0"/>
    </xf>
    <xf numFmtId="0" fontId="0" fillId="3" borderId="2" xfId="0" applyFill="1" applyBorder="1" applyAlignment="1" applyProtection="1">
      <alignment horizontal="center" vertical="center" wrapText="1"/>
      <protection locked="0"/>
    </xf>
    <xf numFmtId="0" fontId="0" fillId="3" borderId="3" xfId="0" applyFill="1" applyBorder="1" applyAlignment="1" applyProtection="1">
      <alignment horizontal="center" vertical="center" wrapText="1"/>
      <protection locked="0"/>
    </xf>
    <xf numFmtId="0" fontId="0" fillId="3" borderId="16" xfId="0" applyFill="1" applyBorder="1" applyAlignment="1" applyProtection="1">
      <alignment horizontal="center" vertical="center" wrapText="1"/>
      <protection locked="0"/>
    </xf>
    <xf numFmtId="0" fontId="23" fillId="6" borderId="5" xfId="0" applyFont="1" applyFill="1" applyBorder="1" applyAlignment="1" applyProtection="1">
      <alignment horizontal="center" vertical="center" wrapText="1"/>
      <protection locked="0"/>
    </xf>
    <xf numFmtId="0" fontId="23" fillId="6" borderId="11" xfId="0" applyFont="1" applyFill="1" applyBorder="1" applyAlignment="1" applyProtection="1">
      <alignment horizontal="center" vertical="center" wrapText="1"/>
      <protection locked="0"/>
    </xf>
    <xf numFmtId="0" fontId="23" fillId="10" borderId="5" xfId="0" applyFont="1" applyFill="1" applyBorder="1" applyAlignment="1" applyProtection="1">
      <alignment horizontal="center" vertical="center" wrapText="1"/>
      <protection locked="0"/>
    </xf>
    <xf numFmtId="0" fontId="23" fillId="10" borderId="11" xfId="0" applyFont="1" applyFill="1" applyBorder="1" applyAlignment="1" applyProtection="1">
      <alignment horizontal="center" vertical="center" wrapText="1"/>
      <protection locked="0"/>
    </xf>
    <xf numFmtId="0" fontId="23" fillId="10" borderId="14" xfId="0" applyFont="1" applyFill="1" applyBorder="1" applyAlignment="1" applyProtection="1">
      <alignment horizontal="center" vertical="center" wrapText="1"/>
      <protection locked="0"/>
    </xf>
    <xf numFmtId="0" fontId="26" fillId="4" borderId="12" xfId="0" applyFont="1" applyFill="1" applyBorder="1" applyAlignment="1" applyProtection="1">
      <alignment horizontal="center" vertical="center" wrapText="1"/>
      <protection locked="0"/>
    </xf>
    <xf numFmtId="0" fontId="26" fillId="4" borderId="5" xfId="0" applyFont="1" applyFill="1" applyBorder="1" applyAlignment="1" applyProtection="1">
      <alignment horizontal="center" vertical="center" wrapText="1"/>
      <protection locked="0"/>
    </xf>
    <xf numFmtId="0" fontId="26" fillId="4" borderId="15" xfId="0" applyFont="1" applyFill="1" applyBorder="1" applyAlignment="1" applyProtection="1">
      <alignment horizontal="center" vertical="center" wrapText="1"/>
      <protection locked="0"/>
    </xf>
    <xf numFmtId="0" fontId="26" fillId="4" borderId="4" xfId="0" applyFont="1" applyFill="1" applyBorder="1" applyAlignment="1" applyProtection="1">
      <alignment horizontal="center" vertical="center" wrapText="1"/>
      <protection locked="0"/>
    </xf>
    <xf numFmtId="0" fontId="16" fillId="5" borderId="2" xfId="0" applyFont="1" applyFill="1" applyBorder="1" applyAlignment="1" applyProtection="1">
      <alignment horizontal="center" vertical="center" wrapText="1"/>
      <protection locked="0"/>
    </xf>
    <xf numFmtId="0" fontId="16" fillId="5" borderId="16" xfId="0" applyFont="1" applyFill="1" applyBorder="1" applyAlignment="1" applyProtection="1">
      <alignment horizontal="center" vertical="center" wrapText="1"/>
      <protection locked="0"/>
    </xf>
    <xf numFmtId="0" fontId="30" fillId="11" borderId="15" xfId="2" applyFont="1" applyFill="1" applyBorder="1" applyAlignment="1" applyProtection="1">
      <alignment horizontal="center" vertical="center" wrapText="1"/>
    </xf>
    <xf numFmtId="0" fontId="30" fillId="11" borderId="6" xfId="2" applyFont="1" applyFill="1" applyBorder="1" applyAlignment="1" applyProtection="1">
      <alignment horizontal="center" vertical="center" wrapText="1"/>
    </xf>
    <xf numFmtId="0" fontId="30" fillId="11" borderId="4" xfId="2" applyFont="1" applyFill="1" applyBorder="1" applyAlignment="1" applyProtection="1">
      <alignment horizontal="center" vertical="center" wrapText="1"/>
    </xf>
    <xf numFmtId="0" fontId="30" fillId="11" borderId="7" xfId="2" applyFont="1" applyFill="1" applyBorder="1" applyAlignment="1" applyProtection="1">
      <alignment horizontal="center" vertical="center" wrapText="1"/>
    </xf>
    <xf numFmtId="0" fontId="30" fillId="11" borderId="1" xfId="2" applyFont="1" applyFill="1" applyBorder="1" applyAlignment="1" applyProtection="1">
      <alignment horizontal="center" vertical="center" wrapText="1"/>
    </xf>
    <xf numFmtId="0" fontId="21" fillId="11" borderId="1" xfId="0" applyFont="1" applyFill="1" applyBorder="1" applyAlignment="1" applyProtection="1">
      <alignment horizontal="center" vertical="center" wrapText="1"/>
    </xf>
    <xf numFmtId="0" fontId="30" fillId="11" borderId="1" xfId="2" applyFont="1" applyFill="1" applyBorder="1" applyAlignment="1" applyProtection="1">
      <alignment horizontal="center" vertical="center"/>
    </xf>
    <xf numFmtId="0" fontId="34" fillId="11" borderId="10" xfId="2" applyFont="1" applyFill="1" applyBorder="1" applyAlignment="1" applyProtection="1">
      <alignment horizontal="center" vertical="center" wrapText="1"/>
    </xf>
    <xf numFmtId="0" fontId="34" fillId="11" borderId="13" xfId="2" applyFont="1" applyFill="1" applyBorder="1" applyAlignment="1" applyProtection="1">
      <alignment horizontal="center" vertical="center" wrapText="1"/>
    </xf>
    <xf numFmtId="0" fontId="34" fillId="11" borderId="0" xfId="2" applyFont="1" applyFill="1" applyBorder="1" applyAlignment="1" applyProtection="1">
      <alignment horizontal="center" vertical="center" wrapText="1"/>
    </xf>
    <xf numFmtId="0" fontId="34" fillId="11" borderId="8" xfId="2" applyFont="1" applyFill="1" applyBorder="1" applyAlignment="1" applyProtection="1">
      <alignment horizontal="center" vertical="center" wrapText="1"/>
    </xf>
    <xf numFmtId="0" fontId="26" fillId="14" borderId="1" xfId="0" applyFont="1" applyFill="1" applyBorder="1" applyAlignment="1">
      <alignment horizontal="center" vertical="top" wrapText="1"/>
    </xf>
    <xf numFmtId="14" fontId="26" fillId="14" borderId="1" xfId="0" applyNumberFormat="1" applyFont="1" applyFill="1" applyBorder="1" applyAlignment="1">
      <alignment horizontal="center" vertical="top" wrapText="1"/>
    </xf>
    <xf numFmtId="0" fontId="39" fillId="15" borderId="15" xfId="0" applyFont="1" applyFill="1" applyBorder="1" applyAlignment="1">
      <alignment horizontal="center" vertical="center"/>
    </xf>
    <xf numFmtId="0" fontId="39" fillId="15" borderId="6" xfId="0" applyFont="1" applyFill="1" applyBorder="1" applyAlignment="1">
      <alignment horizontal="center" vertical="center"/>
    </xf>
    <xf numFmtId="0" fontId="39" fillId="15" borderId="4" xfId="0" applyFont="1" applyFill="1" applyBorder="1" applyAlignment="1">
      <alignment horizontal="center" vertical="center"/>
    </xf>
    <xf numFmtId="49" fontId="40" fillId="15" borderId="15" xfId="0" applyNumberFormat="1" applyFont="1" applyFill="1" applyBorder="1" applyAlignment="1">
      <alignment horizontal="center" vertical="center" wrapText="1"/>
    </xf>
    <xf numFmtId="49" fontId="40" fillId="15" borderId="6" xfId="0" applyNumberFormat="1" applyFont="1" applyFill="1" applyBorder="1" applyAlignment="1">
      <alignment horizontal="center" vertical="center" wrapText="1"/>
    </xf>
    <xf numFmtId="49" fontId="40" fillId="15" borderId="4" xfId="0" applyNumberFormat="1" applyFont="1" applyFill="1" applyBorder="1" applyAlignment="1">
      <alignment horizontal="center" vertical="center" wrapText="1"/>
    </xf>
    <xf numFmtId="0" fontId="39" fillId="15" borderId="15" xfId="0" applyFont="1" applyFill="1" applyBorder="1" applyAlignment="1">
      <alignment horizontal="center" vertical="center" wrapText="1"/>
    </xf>
    <xf numFmtId="0" fontId="39" fillId="15" borderId="6" xfId="0" applyFont="1" applyFill="1" applyBorder="1" applyAlignment="1">
      <alignment horizontal="center" vertical="center" wrapText="1"/>
    </xf>
    <xf numFmtId="0" fontId="39" fillId="15" borderId="4" xfId="0" applyFont="1" applyFill="1" applyBorder="1" applyAlignment="1">
      <alignment horizontal="center" vertical="center" wrapText="1"/>
    </xf>
    <xf numFmtId="0" fontId="26" fillId="14" borderId="2" xfId="0" applyFont="1" applyFill="1" applyBorder="1" applyAlignment="1">
      <alignment horizontal="center" vertical="top" wrapText="1"/>
    </xf>
    <xf numFmtId="0" fontId="26" fillId="14" borderId="16" xfId="0" applyFont="1" applyFill="1" applyBorder="1" applyAlignment="1">
      <alignment horizontal="center" vertical="top" wrapText="1"/>
    </xf>
    <xf numFmtId="0" fontId="6" fillId="17" borderId="2" xfId="0" applyFont="1" applyFill="1" applyBorder="1" applyAlignment="1">
      <alignment horizontal="center" vertical="center" wrapText="1"/>
    </xf>
    <xf numFmtId="0" fontId="6" fillId="17" borderId="3" xfId="0" applyFont="1" applyFill="1" applyBorder="1" applyAlignment="1">
      <alignment horizontal="center" vertical="center" wrapText="1"/>
    </xf>
    <xf numFmtId="0" fontId="6" fillId="17" borderId="16" xfId="0" applyFont="1" applyFill="1" applyBorder="1" applyAlignment="1">
      <alignment horizontal="center" vertical="center" wrapText="1"/>
    </xf>
    <xf numFmtId="0" fontId="9" fillId="20" borderId="2" xfId="0" applyFont="1" applyFill="1" applyBorder="1" applyAlignment="1">
      <alignment horizontal="center" vertical="center"/>
    </xf>
    <xf numFmtId="0" fontId="9" fillId="20" borderId="3" xfId="0" applyFont="1" applyFill="1" applyBorder="1" applyAlignment="1">
      <alignment horizontal="center" vertical="center"/>
    </xf>
    <xf numFmtId="0" fontId="26" fillId="14" borderId="2" xfId="0" applyFont="1" applyFill="1" applyBorder="1" applyAlignment="1">
      <alignment horizontal="center" vertical="center"/>
    </xf>
    <xf numFmtId="0" fontId="26" fillId="14" borderId="3" xfId="0" applyFont="1" applyFill="1" applyBorder="1" applyAlignment="1">
      <alignment horizontal="center" vertical="center"/>
    </xf>
    <xf numFmtId="0" fontId="26" fillId="14" borderId="16" xfId="0" applyFont="1" applyFill="1" applyBorder="1" applyAlignment="1">
      <alignment horizontal="center" vertical="center"/>
    </xf>
    <xf numFmtId="0" fontId="6" fillId="17" borderId="12" xfId="0" applyFont="1" applyFill="1" applyBorder="1" applyAlignment="1">
      <alignment horizontal="center" vertical="center"/>
    </xf>
    <xf numFmtId="0" fontId="6" fillId="17" borderId="13" xfId="0" applyFont="1" applyFill="1" applyBorder="1" applyAlignment="1">
      <alignment horizontal="center" vertical="center"/>
    </xf>
    <xf numFmtId="0" fontId="6" fillId="17" borderId="5" xfId="0" applyFont="1" applyFill="1" applyBorder="1" applyAlignment="1">
      <alignment horizontal="center" vertical="center"/>
    </xf>
    <xf numFmtId="0" fontId="6" fillId="17" borderId="14" xfId="0" applyFont="1" applyFill="1" applyBorder="1" applyAlignment="1">
      <alignment horizontal="center" vertical="center"/>
    </xf>
    <xf numFmtId="0" fontId="6" fillId="17" borderId="15" xfId="0" applyFont="1" applyFill="1" applyBorder="1" applyAlignment="1">
      <alignment horizontal="center" vertical="center" wrapText="1"/>
    </xf>
    <xf numFmtId="0" fontId="6" fillId="17" borderId="4" xfId="0" applyFont="1" applyFill="1" applyBorder="1" applyAlignment="1">
      <alignment horizontal="center" vertical="center" wrapText="1"/>
    </xf>
    <xf numFmtId="0" fontId="9" fillId="20" borderId="1" xfId="0" applyFont="1" applyFill="1" applyBorder="1" applyAlignment="1">
      <alignment horizontal="center" vertical="top"/>
    </xf>
    <xf numFmtId="0" fontId="9" fillId="20" borderId="15" xfId="0" applyFont="1" applyFill="1" applyBorder="1" applyAlignment="1">
      <alignment horizontal="center" vertical="top" wrapText="1"/>
    </xf>
    <xf numFmtId="0" fontId="9" fillId="20" borderId="4" xfId="0" applyFont="1" applyFill="1" applyBorder="1" applyAlignment="1">
      <alignment horizontal="center" vertical="top"/>
    </xf>
  </cellXfs>
  <cellStyles count="7">
    <cellStyle name="Millares" xfId="4" builtinId="3"/>
    <cellStyle name="Millares 2" xfId="6"/>
    <cellStyle name="Normal" xfId="0" builtinId="0"/>
    <cellStyle name="Normal 2" xfId="5"/>
    <cellStyle name="Normal_011_SEP_AnexoEval_2Bim07" xfId="1"/>
    <cellStyle name="Normal_MAPA DE RIESGOS INSTITUCIONAL_ v1" xfId="2"/>
    <cellStyle name="Normal_Pantallas ARI" xfId="3"/>
  </cellStyles>
  <dxfs count="153">
    <dxf>
      <fill>
        <patternFill>
          <bgColor theme="1" tint="4.9989318521683403E-2"/>
        </patternFill>
      </fill>
    </dxf>
    <dxf>
      <fill>
        <patternFill>
          <bgColor theme="1" tint="4.9989318521683403E-2"/>
        </patternFill>
      </fill>
    </dxf>
    <dxf>
      <fill>
        <patternFill>
          <bgColor theme="1" tint="4.9989318521683403E-2"/>
        </patternFill>
      </fill>
    </dxf>
    <dxf>
      <fill>
        <patternFill>
          <bgColor theme="1" tint="4.9989318521683403E-2"/>
        </patternFill>
      </fill>
    </dxf>
    <dxf>
      <fill>
        <patternFill>
          <bgColor theme="1" tint="4.9989318521683403E-2"/>
        </patternFill>
      </fill>
    </dxf>
    <dxf>
      <fill>
        <patternFill>
          <bgColor theme="1" tint="4.9989318521683403E-2"/>
        </patternFill>
      </fill>
    </dxf>
    <dxf>
      <fill>
        <patternFill>
          <bgColor theme="1" tint="4.9989318521683403E-2"/>
        </patternFill>
      </fill>
    </dxf>
    <dxf>
      <fill>
        <patternFill>
          <bgColor theme="1" tint="4.9989318521683403E-2"/>
        </patternFill>
      </fill>
    </dxf>
    <dxf>
      <fill>
        <patternFill>
          <bgColor theme="1" tint="4.9989318521683403E-2"/>
        </patternFill>
      </fill>
    </dxf>
    <dxf>
      <fill>
        <patternFill>
          <bgColor theme="1" tint="4.9989318521683403E-2"/>
        </patternFill>
      </fill>
    </dxf>
    <dxf>
      <fill>
        <patternFill>
          <bgColor theme="1" tint="4.9989318521683403E-2"/>
        </patternFill>
      </fill>
    </dxf>
    <dxf>
      <fill>
        <patternFill>
          <bgColor theme="1" tint="4.9989318521683403E-2"/>
        </patternFill>
      </fill>
    </dxf>
    <dxf>
      <fill>
        <patternFill>
          <bgColor theme="1" tint="4.9989318521683403E-2"/>
        </patternFill>
      </fill>
    </dxf>
    <dxf>
      <fill>
        <patternFill>
          <bgColor theme="1" tint="4.9989318521683403E-2"/>
        </patternFill>
      </fill>
    </dxf>
    <dxf>
      <fill>
        <patternFill>
          <bgColor theme="1" tint="4.9989318521683403E-2"/>
        </patternFill>
      </fill>
    </dxf>
    <dxf>
      <fill>
        <patternFill>
          <bgColor theme="1" tint="4.9989318521683403E-2"/>
        </patternFill>
      </fill>
    </dxf>
    <dxf>
      <fill>
        <patternFill>
          <bgColor theme="1" tint="4.9989318521683403E-2"/>
        </patternFill>
      </fill>
    </dxf>
    <dxf>
      <fill>
        <patternFill>
          <bgColor theme="1" tint="4.9989318521683403E-2"/>
        </patternFill>
      </fill>
    </dxf>
    <dxf>
      <fill>
        <patternFill>
          <bgColor theme="1" tint="4.9989318521683403E-2"/>
        </patternFill>
      </fill>
    </dxf>
    <dxf>
      <fill>
        <patternFill>
          <bgColor theme="1" tint="4.9989318521683403E-2"/>
        </patternFill>
      </fill>
    </dxf>
    <dxf>
      <fill>
        <patternFill>
          <bgColor theme="1" tint="4.9989318521683403E-2"/>
        </patternFill>
      </fill>
    </dxf>
    <dxf>
      <fill>
        <patternFill>
          <bgColor theme="1" tint="4.9989318521683403E-2"/>
        </patternFill>
      </fill>
    </dxf>
    <dxf>
      <fill>
        <patternFill>
          <bgColor theme="1" tint="4.9989318521683403E-2"/>
        </patternFill>
      </fill>
    </dxf>
    <dxf>
      <fill>
        <patternFill>
          <bgColor theme="1" tint="4.9989318521683403E-2"/>
        </patternFill>
      </fill>
    </dxf>
    <dxf>
      <fill>
        <patternFill>
          <bgColor theme="1" tint="4.9989318521683403E-2"/>
        </patternFill>
      </fill>
    </dxf>
    <dxf>
      <fill>
        <patternFill>
          <bgColor theme="1" tint="4.9989318521683403E-2"/>
        </patternFill>
      </fill>
    </dxf>
    <dxf>
      <fill>
        <patternFill>
          <bgColor theme="1" tint="4.9989318521683403E-2"/>
        </patternFill>
      </fill>
    </dxf>
    <dxf>
      <fill>
        <patternFill>
          <bgColor theme="1" tint="4.9989318521683403E-2"/>
        </patternFill>
      </fill>
    </dxf>
    <dxf>
      <fill>
        <patternFill>
          <bgColor theme="1" tint="4.9989318521683403E-2"/>
        </patternFill>
      </fill>
    </dxf>
    <dxf>
      <fill>
        <patternFill>
          <bgColor theme="1" tint="4.9989318521683403E-2"/>
        </patternFill>
      </fill>
    </dxf>
    <dxf>
      <fill>
        <patternFill>
          <bgColor theme="1" tint="4.9989318521683403E-2"/>
        </patternFill>
      </fill>
    </dxf>
    <dxf>
      <fill>
        <patternFill>
          <bgColor theme="1" tint="4.9989318521683403E-2"/>
        </patternFill>
      </fill>
    </dxf>
    <dxf>
      <font>
        <color theme="0"/>
      </font>
      <fill>
        <patternFill>
          <bgColor rgb="FF339933"/>
        </patternFill>
      </fill>
    </dxf>
    <dxf>
      <font>
        <color theme="0"/>
      </font>
      <fill>
        <patternFill>
          <bgColor rgb="FF339933"/>
        </patternFill>
      </fill>
    </dxf>
    <dxf>
      <font>
        <color theme="0"/>
      </font>
      <fill>
        <patternFill>
          <bgColor rgb="FF339933"/>
        </patternFill>
      </fill>
    </dxf>
    <dxf>
      <font>
        <color theme="0"/>
      </font>
      <fill>
        <patternFill>
          <bgColor rgb="FF339933"/>
        </patternFill>
      </fill>
    </dxf>
    <dxf>
      <font>
        <color theme="0"/>
      </font>
      <fill>
        <patternFill>
          <bgColor rgb="FF339933"/>
        </patternFill>
      </fill>
    </dxf>
    <dxf>
      <font>
        <color theme="0"/>
      </font>
      <fill>
        <patternFill>
          <bgColor rgb="FF339933"/>
        </patternFill>
      </fill>
    </dxf>
    <dxf>
      <font>
        <color theme="0"/>
      </font>
      <fill>
        <patternFill>
          <bgColor rgb="FF339933"/>
        </patternFill>
      </fill>
    </dxf>
    <dxf>
      <font>
        <color theme="0"/>
      </font>
      <fill>
        <patternFill>
          <bgColor rgb="FF339933"/>
        </patternFill>
      </fill>
    </dxf>
    <dxf>
      <font>
        <color theme="0"/>
      </font>
      <fill>
        <patternFill>
          <bgColor rgb="FF339933"/>
        </patternFill>
      </fill>
    </dxf>
    <dxf>
      <font>
        <color theme="0"/>
      </font>
      <fill>
        <patternFill>
          <bgColor rgb="FF339933"/>
        </patternFill>
      </fill>
    </dxf>
    <dxf>
      <font>
        <color theme="0"/>
      </font>
      <fill>
        <patternFill>
          <bgColor rgb="FF339933"/>
        </patternFill>
      </fill>
    </dxf>
    <dxf>
      <font>
        <color theme="0"/>
      </font>
      <fill>
        <patternFill>
          <bgColor rgb="FF339933"/>
        </patternFill>
      </fill>
    </dxf>
    <dxf>
      <font>
        <color theme="0"/>
      </font>
      <fill>
        <patternFill>
          <bgColor rgb="FF339933"/>
        </patternFill>
      </fill>
    </dxf>
    <dxf>
      <fill>
        <patternFill>
          <bgColor rgb="FF92D050"/>
        </patternFill>
      </fill>
    </dxf>
    <dxf>
      <font>
        <color theme="1" tint="0.24994659260841701"/>
      </font>
      <fill>
        <patternFill>
          <bgColor theme="0" tint="-0.499984740745262"/>
        </patternFill>
      </fill>
    </dxf>
    <dxf>
      <fill>
        <patternFill>
          <bgColor rgb="FF92D050"/>
        </patternFill>
      </fill>
    </dxf>
    <dxf>
      <font>
        <color theme="1" tint="0.24994659260841701"/>
      </font>
      <fill>
        <patternFill>
          <bgColor theme="0" tint="-0.499984740745262"/>
        </patternFill>
      </fill>
    </dxf>
    <dxf>
      <fill>
        <patternFill>
          <bgColor rgb="FF92D050"/>
        </patternFill>
      </fill>
    </dxf>
    <dxf>
      <font>
        <color theme="1" tint="0.499984740745262"/>
      </font>
      <fill>
        <patternFill>
          <bgColor theme="0" tint="-0.499984740745262"/>
        </patternFill>
      </fill>
    </dxf>
    <dxf>
      <fill>
        <patternFill>
          <bgColor rgb="FF92D050"/>
        </patternFill>
      </fill>
    </dxf>
    <dxf>
      <font>
        <color theme="1" tint="0.24994659260841701"/>
      </font>
      <fill>
        <patternFill>
          <bgColor theme="0" tint="-0.499984740745262"/>
        </patternFill>
      </fill>
    </dxf>
    <dxf>
      <fill>
        <patternFill>
          <bgColor rgb="FF92D050"/>
        </patternFill>
      </fill>
    </dxf>
    <dxf>
      <font>
        <color theme="1" tint="0.24994659260841701"/>
      </font>
      <fill>
        <patternFill>
          <bgColor theme="0" tint="-0.499984740745262"/>
        </patternFill>
      </fill>
    </dxf>
    <dxf>
      <fill>
        <patternFill>
          <bgColor rgb="FF92D050"/>
        </patternFill>
      </fill>
    </dxf>
    <dxf>
      <font>
        <color theme="1" tint="0.499984740745262"/>
      </font>
      <fill>
        <patternFill>
          <bgColor theme="0" tint="-0.499984740745262"/>
        </patternFill>
      </fill>
    </dxf>
    <dxf>
      <fill>
        <patternFill>
          <bgColor rgb="FF92D050"/>
        </patternFill>
      </fill>
    </dxf>
    <dxf>
      <font>
        <color theme="1" tint="0.24994659260841701"/>
      </font>
      <fill>
        <patternFill>
          <bgColor theme="0" tint="-0.499984740745262"/>
        </patternFill>
      </fill>
    </dxf>
    <dxf>
      <fill>
        <patternFill>
          <bgColor rgb="FF92D050"/>
        </patternFill>
      </fill>
    </dxf>
    <dxf>
      <font>
        <color theme="1" tint="0.24994659260841701"/>
      </font>
      <fill>
        <patternFill>
          <bgColor theme="0" tint="-0.499984740745262"/>
        </patternFill>
      </fill>
    </dxf>
    <dxf>
      <fill>
        <patternFill>
          <bgColor rgb="FF92D050"/>
        </patternFill>
      </fill>
    </dxf>
    <dxf>
      <font>
        <color theme="1" tint="0.499984740745262"/>
      </font>
      <fill>
        <patternFill>
          <bgColor theme="0" tint="-0.499984740745262"/>
        </patternFill>
      </fill>
    </dxf>
    <dxf>
      <fill>
        <patternFill>
          <bgColor rgb="FF92D050"/>
        </patternFill>
      </fill>
    </dxf>
    <dxf>
      <font>
        <color theme="1" tint="0.24994659260841701"/>
      </font>
      <fill>
        <patternFill>
          <bgColor theme="0" tint="-0.499984740745262"/>
        </patternFill>
      </fill>
    </dxf>
    <dxf>
      <fill>
        <patternFill>
          <bgColor rgb="FF92D050"/>
        </patternFill>
      </fill>
    </dxf>
    <dxf>
      <font>
        <color theme="1" tint="0.24994659260841701"/>
      </font>
      <fill>
        <patternFill>
          <bgColor theme="0" tint="-0.499984740745262"/>
        </patternFill>
      </fill>
    </dxf>
    <dxf>
      <fill>
        <patternFill>
          <bgColor rgb="FF92D050"/>
        </patternFill>
      </fill>
    </dxf>
    <dxf>
      <font>
        <color theme="1" tint="0.499984740745262"/>
      </font>
      <fill>
        <patternFill>
          <bgColor theme="0" tint="-0.499984740745262"/>
        </patternFill>
      </fill>
    </dxf>
    <dxf>
      <fill>
        <patternFill>
          <bgColor rgb="FF92D050"/>
        </patternFill>
      </fill>
    </dxf>
    <dxf>
      <font>
        <color theme="1" tint="0.24994659260841701"/>
      </font>
      <fill>
        <patternFill>
          <bgColor theme="0" tint="-0.499984740745262"/>
        </patternFill>
      </fill>
    </dxf>
    <dxf>
      <fill>
        <patternFill>
          <bgColor rgb="FF92D050"/>
        </patternFill>
      </fill>
    </dxf>
    <dxf>
      <font>
        <color theme="1" tint="0.24994659260841701"/>
      </font>
      <fill>
        <patternFill>
          <bgColor theme="0" tint="-0.499984740745262"/>
        </patternFill>
      </fill>
    </dxf>
    <dxf>
      <fill>
        <patternFill>
          <bgColor rgb="FF92D050"/>
        </patternFill>
      </fill>
    </dxf>
    <dxf>
      <font>
        <color theme="1" tint="0.24994659260841701"/>
      </font>
      <fill>
        <patternFill>
          <bgColor theme="0" tint="-0.499984740745262"/>
        </patternFill>
      </fill>
    </dxf>
    <dxf>
      <fill>
        <patternFill>
          <bgColor rgb="FF92D050"/>
        </patternFill>
      </fill>
    </dxf>
    <dxf>
      <font>
        <color theme="1" tint="0.24994659260841701"/>
      </font>
      <fill>
        <patternFill>
          <bgColor theme="0" tint="-0.499984740745262"/>
        </patternFill>
      </fill>
    </dxf>
    <dxf>
      <fill>
        <patternFill>
          <bgColor rgb="FF92D050"/>
        </patternFill>
      </fill>
    </dxf>
    <dxf>
      <font>
        <color theme="1" tint="0.24994659260841701"/>
      </font>
      <fill>
        <patternFill>
          <bgColor theme="0" tint="-0.499984740745262"/>
        </patternFill>
      </fill>
    </dxf>
    <dxf>
      <fill>
        <patternFill>
          <bgColor rgb="FF92D050"/>
        </patternFill>
      </fill>
    </dxf>
    <dxf>
      <font>
        <color theme="1" tint="0.499984740745262"/>
      </font>
      <fill>
        <patternFill>
          <bgColor theme="0" tint="-0.49998474074526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strike val="0"/>
        <color rgb="FF006100"/>
      </font>
      <numFmt numFmtId="0" formatCode="General"/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strike val="0"/>
        <color rgb="FF006100"/>
      </font>
      <numFmt numFmtId="0" formatCode="General"/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strike val="0"/>
        <color rgb="FF006100"/>
      </font>
      <numFmt numFmtId="0" formatCode="General"/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strike val="0"/>
        <color rgb="FF006100"/>
      </font>
      <numFmt numFmtId="0" formatCode="General"/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strike val="0"/>
        <color rgb="FF006100"/>
      </font>
      <numFmt numFmtId="0" formatCode="General"/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strike val="0"/>
        <color rgb="FF006100"/>
      </font>
      <numFmt numFmtId="0" formatCode="General"/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strike val="0"/>
        <color rgb="FF006100"/>
      </font>
      <numFmt numFmtId="0" formatCode="General"/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strike val="0"/>
        <color rgb="FF006100"/>
      </font>
      <numFmt numFmtId="0" formatCode="General"/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strike val="0"/>
        <color rgb="FF006100"/>
      </font>
      <numFmt numFmtId="0" formatCode="General"/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strike val="0"/>
        <color rgb="FF006100"/>
      </font>
      <numFmt numFmtId="0" formatCode="General"/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strike val="0"/>
        <color rgb="FF006100"/>
      </font>
      <numFmt numFmtId="0" formatCode="General"/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strike val="0"/>
        <color rgb="FF006100"/>
      </font>
      <numFmt numFmtId="0" formatCode="General"/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strike val="0"/>
        <color rgb="FF006100"/>
      </font>
      <numFmt numFmtId="0" formatCode="General"/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strike val="0"/>
        <color rgb="FF006100"/>
      </font>
      <numFmt numFmtId="0" formatCode="General"/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strike val="0"/>
        <color rgb="FF006100"/>
      </font>
      <numFmt numFmtId="0" formatCode="General"/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strike val="0"/>
        <color rgb="FF006100"/>
      </font>
      <numFmt numFmtId="0" formatCode="General"/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strike val="0"/>
        <color rgb="FF006100"/>
      </font>
      <numFmt numFmtId="0" formatCode="General"/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strike val="0"/>
        <color rgb="FF006100"/>
      </font>
      <numFmt numFmtId="0" formatCode="General"/>
      <fill>
        <patternFill>
          <bgColor rgb="FF92D050"/>
        </patternFill>
      </fill>
    </dxf>
  </dxfs>
  <tableStyles count="0" defaultTableStyle="TableStyleMedium9" defaultPivotStyle="PivotStyleLight16"/>
  <colors>
    <mruColors>
      <color rgb="FFF20000"/>
      <color rgb="FF339933"/>
      <color rgb="FFCCFF66"/>
      <color rgb="FFCCFFFF"/>
      <color rgb="FFCCECFF"/>
      <color rgb="FFF60000"/>
      <color rgb="FFD6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9224396759468013"/>
          <c:y val="0.111688340415286"/>
          <c:w val="0.75041821225838712"/>
          <c:h val="0.75001523000572212"/>
        </c:manualLayout>
      </c:layout>
      <c:scatterChart>
        <c:scatterStyle val="lineMarker"/>
        <c:varyColors val="0"/>
        <c:ser>
          <c:idx val="0"/>
          <c:order val="0"/>
          <c:tx>
            <c:strRef>
              <c:f>'2.HEAT MAP'!$A$13:$A$36</c:f>
              <c:strCache>
                <c:ptCount val="24"/>
                <c:pt idx="0">
                  <c:v>R1</c:v>
                </c:pt>
                <c:pt idx="1">
                  <c:v>R2</c:v>
                </c:pt>
                <c:pt idx="2">
                  <c:v>R3</c:v>
                </c:pt>
                <c:pt idx="3">
                  <c:v>R4</c:v>
                </c:pt>
                <c:pt idx="4">
                  <c:v>R5</c:v>
                </c:pt>
                <c:pt idx="5">
                  <c:v>R6</c:v>
                </c:pt>
                <c:pt idx="6">
                  <c:v>R7</c:v>
                </c:pt>
                <c:pt idx="7">
                  <c:v>R8</c:v>
                </c:pt>
                <c:pt idx="8">
                  <c:v>R9</c:v>
                </c:pt>
                <c:pt idx="9">
                  <c:v>R10</c:v>
                </c:pt>
                <c:pt idx="10">
                  <c:v>R11</c:v>
                </c:pt>
                <c:pt idx="11">
                  <c:v>R12</c:v>
                </c:pt>
                <c:pt idx="12">
                  <c:v>R13</c:v>
                </c:pt>
                <c:pt idx="13">
                  <c:v>R16</c:v>
                </c:pt>
                <c:pt idx="14">
                  <c:v>R17</c:v>
                </c:pt>
                <c:pt idx="15">
                  <c:v>R18</c:v>
                </c:pt>
                <c:pt idx="16">
                  <c:v>R19</c:v>
                </c:pt>
                <c:pt idx="17">
                  <c:v>R20</c:v>
                </c:pt>
                <c:pt idx="18">
                  <c:v>R21</c:v>
                </c:pt>
                <c:pt idx="19">
                  <c:v>R22</c:v>
                </c:pt>
                <c:pt idx="20">
                  <c:v>R23</c:v>
                </c:pt>
                <c:pt idx="21">
                  <c:v>R24</c:v>
                </c:pt>
                <c:pt idx="22">
                  <c:v>R25</c:v>
                </c:pt>
                <c:pt idx="23">
                  <c:v>R26</c:v>
                </c:pt>
              </c:strCache>
            </c:strRef>
          </c:tx>
          <c:spPr>
            <a:ln w="25400" cap="rnd">
              <a:noFill/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9525" cap="rnd">
                <a:solidFill>
                  <a:schemeClr val="accent1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dLbl>
              <c:idx val="0"/>
              <c:layout/>
              <c:tx>
                <c:rich>
                  <a:bodyPr/>
                  <a:lstStyle/>
                  <a:p>
                    <a:fld id="{3A55A462-C1BB-479D-B8BD-368BB748AE13}" type="CELLRANGE">
                      <a:rPr lang="en-US"/>
                      <a:pPr/>
                      <a:t>[CELLRANGE]</a:t>
                    </a:fld>
                    <a:endParaRPr lang="es-MX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FD75-4BD1-8D32-94B5A2EC014D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C4310B7F-6EB6-4943-9A12-2D9DFBFDDA33}" type="CELLRANGE">
                      <a:rPr lang="es-MX"/>
                      <a:pPr/>
                      <a:t>[CELLRANGE]</a:t>
                    </a:fld>
                    <a:endParaRPr lang="es-MX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FD75-4BD1-8D32-94B5A2EC014D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F98855AF-D851-4CDB-A64C-7CF574C7A7AF}" type="CELLRANGE">
                      <a:rPr lang="es-MX"/>
                      <a:pPr/>
                      <a:t>[CELLRANGE]</a:t>
                    </a:fld>
                    <a:endParaRPr lang="es-MX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FD75-4BD1-8D32-94B5A2EC014D}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B6789D41-E6C7-4F7E-A6E5-A858D79020DA}" type="CELLRANGE">
                      <a:rPr lang="es-MX"/>
                      <a:pPr/>
                      <a:t>[CELLRANGE]</a:t>
                    </a:fld>
                    <a:endParaRPr lang="es-MX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FD75-4BD1-8D32-94B5A2EC014D}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2C28EAF4-AEA8-4D00-B4A3-A945A820E7EA}" type="CELLRANGE">
                      <a:rPr lang="es-MX"/>
                      <a:pPr/>
                      <a:t>[CELLRANGE]</a:t>
                    </a:fld>
                    <a:endParaRPr lang="es-MX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FD75-4BD1-8D32-94B5A2EC014D}"/>
                </c:ext>
              </c:extLst>
            </c:dLbl>
            <c:dLbl>
              <c:idx val="5"/>
              <c:layout>
                <c:manualLayout>
                  <c:x val="-3.0018238443495316E-2"/>
                  <c:y val="3.4757987868292851E-2"/>
                </c:manualLayout>
              </c:layout>
              <c:tx>
                <c:rich>
                  <a:bodyPr/>
                  <a:lstStyle/>
                  <a:p>
                    <a:fld id="{FA547E72-5FB5-42DE-8631-E3E551C7DAEA}" type="CELLRANGE">
                      <a:rPr lang="en-US"/>
                      <a:pPr/>
                      <a:t>[CELLRANGE]</a:t>
                    </a:fld>
                    <a:endParaRPr lang="es-MX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FD75-4BD1-8D32-94B5A2EC014D}"/>
                </c:ext>
              </c:extLst>
            </c:dLbl>
            <c:dLbl>
              <c:idx val="6"/>
              <c:layout>
                <c:manualLayout>
                  <c:x val="-6.5664896595145919E-2"/>
                  <c:y val="-1.1692735943694009E-2"/>
                </c:manualLayout>
              </c:layout>
              <c:tx>
                <c:rich>
                  <a:bodyPr/>
                  <a:lstStyle/>
                  <a:p>
                    <a:fld id="{48E4F54C-656D-414C-9E50-9548528A1AAD}" type="CELLRANGE">
                      <a:rPr lang="en-US"/>
                      <a:pPr/>
                      <a:t>[CELLRANGE]</a:t>
                    </a:fld>
                    <a:endParaRPr lang="es-MX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FD75-4BD1-8D32-94B5A2EC014D}"/>
                </c:ext>
              </c:extLst>
            </c:dLbl>
            <c:dLbl>
              <c:idx val="7"/>
              <c:layout>
                <c:manualLayout>
                  <c:x val="-1.3758200350697502E-16"/>
                  <c:y val="6.6815633963964449E-3"/>
                </c:manualLayout>
              </c:layout>
              <c:tx>
                <c:rich>
                  <a:bodyPr/>
                  <a:lstStyle/>
                  <a:p>
                    <a:fld id="{3B3775BC-CD53-43B7-A81F-BBB39B95B7AB}" type="CELLRANGE">
                      <a:rPr lang="en-US"/>
                      <a:pPr/>
                      <a:t>[CELLRANGE]</a:t>
                    </a:fld>
                    <a:endParaRPr lang="es-MX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FD75-4BD1-8D32-94B5A2EC014D}"/>
                </c:ext>
              </c:extLst>
            </c:dLbl>
            <c:dLbl>
              <c:idx val="8"/>
              <c:layout>
                <c:manualLayout>
                  <c:x val="-5.6284197081553723E-2"/>
                  <c:y val="8.3519542454956325E-3"/>
                </c:manualLayout>
              </c:layout>
              <c:tx>
                <c:rich>
                  <a:bodyPr/>
                  <a:lstStyle/>
                  <a:p>
                    <a:fld id="{158627FE-095C-433A-964E-D4854FD4893E}" type="CELLRANGE">
                      <a:rPr lang="en-US"/>
                      <a:pPr/>
                      <a:t>[CELLRANGE]</a:t>
                    </a:fld>
                    <a:endParaRPr lang="es-MX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8-FD75-4BD1-8D32-94B5A2EC014D}"/>
                </c:ext>
              </c:extLst>
            </c:dLbl>
            <c:dLbl>
              <c:idx val="9"/>
              <c:layout>
                <c:manualLayout>
                  <c:x val="1.876139902718384E-3"/>
                  <c:y val="1.0022345094594759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400" b="1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/>
                      <a:t>R10</a:t>
                    </a:r>
                  </a:p>
                </c:rich>
              </c:tx>
              <c:spPr>
                <a:solidFill>
                  <a:srgbClr val="FFFFFF"/>
                </a:solidFill>
                <a:ln>
                  <a:noFill/>
                </a:ln>
                <a:effectLst/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6.0045931450279783E-2"/>
                      <c:h val="4.02397155547979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FD75-4BD1-8D32-94B5A2EC014D}"/>
                </c:ext>
              </c:extLst>
            </c:dLbl>
            <c:dLbl>
              <c:idx val="10"/>
              <c:layout>
                <c:manualLayout>
                  <c:x val="1.3132979319029171E-2"/>
                  <c:y val="3.6748598680180787E-2"/>
                </c:manualLayout>
              </c:layout>
              <c:tx>
                <c:rich>
                  <a:bodyPr/>
                  <a:lstStyle/>
                  <a:p>
                    <a:fld id="{5308C936-E6CE-4AE5-99CD-A18A4C93A260}" type="CELLRANGE">
                      <a:rPr lang="en-US"/>
                      <a:pPr/>
                      <a:t>[CELLRANGE]</a:t>
                    </a:fld>
                    <a:endParaRPr lang="es-MX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A-FD75-4BD1-8D32-94B5A2EC014D}"/>
                </c:ext>
              </c:extLst>
            </c:dLbl>
            <c:dLbl>
              <c:idx val="11"/>
              <c:layout>
                <c:manualLayout>
                  <c:x val="-6.0974472974574014E-2"/>
                  <c:y val="4.1759836990897428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400" b="1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/>
                      <a:t>R12</a:t>
                    </a:r>
                  </a:p>
                </c:rich>
              </c:tx>
              <c:spPr>
                <a:solidFill>
                  <a:srgbClr val="FFFFFF"/>
                </a:solidFill>
                <a:ln>
                  <a:noFill/>
                </a:ln>
                <a:effectLst/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6.0045931450279783E-2"/>
                      <c:h val="2.854697961110407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FD75-4BD1-8D32-94B5A2EC014D}"/>
                </c:ext>
              </c:extLst>
            </c:dLbl>
            <c:dLbl>
              <c:idx val="12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400" b="1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/>
                      <a:t>R13</a:t>
                    </a:r>
                  </a:p>
                </c:rich>
              </c:tx>
              <c:spPr>
                <a:solidFill>
                  <a:srgbClr val="FFFFFF"/>
                </a:solidFill>
                <a:ln>
                  <a:noFill/>
                </a:ln>
                <a:effectLst/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/>
                </c:ext>
                <c:ext xmlns:c16="http://schemas.microsoft.com/office/drawing/2014/chart" uri="{C3380CC4-5D6E-409C-BE32-E72D297353CC}">
                  <c16:uniqueId val="{0000000C-FD75-4BD1-8D32-94B5A2EC014D}"/>
                </c:ext>
              </c:extLst>
            </c:dLbl>
            <c:dLbl>
              <c:idx val="13"/>
              <c:layout>
                <c:manualLayout>
                  <c:x val="-1.2194835503894245E-2"/>
                  <c:y val="-1.8740075477991548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400" b="1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>
                        <a:solidFill>
                          <a:schemeClr val="tx1"/>
                        </a:solidFill>
                      </a:rPr>
                      <a:t>R14</a:t>
                    </a:r>
                  </a:p>
                </c:rich>
              </c:tx>
              <c:spPr>
                <a:solidFill>
                  <a:srgbClr val="FFFFFF"/>
                </a:solidFill>
                <a:ln>
                  <a:noFill/>
                </a:ln>
                <a:effectLst/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4417511742124412E-2"/>
                      <c:h val="4.020788767138334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FD75-4BD1-8D32-94B5A2EC014D}"/>
                </c:ext>
              </c:extLst>
            </c:dLbl>
            <c:dLbl>
              <c:idx val="14"/>
              <c:layout>
                <c:manualLayout>
                  <c:x val="-7.6921736011456562E-2"/>
                  <c:y val="4.9932990189281417E-3"/>
                </c:manualLayout>
              </c:layout>
              <c:tx>
                <c:rich>
                  <a:bodyPr/>
                  <a:lstStyle/>
                  <a:p>
                    <a:fld id="{2D95B8A9-F1D3-40F7-9063-2E413015FB0F}" type="CELLRANGE">
                      <a:rPr lang="en-US"/>
                      <a:pPr/>
                      <a:t>[CELLRANGE]</a:t>
                    </a:fld>
                    <a:endParaRPr lang="es-MX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E-FD75-4BD1-8D32-94B5A2EC014D}"/>
                </c:ext>
              </c:extLst>
            </c:dLbl>
            <c:dLbl>
              <c:idx val="15"/>
              <c:layout>
                <c:manualLayout>
                  <c:x val="-4.5027357665242872E-2"/>
                  <c:y val="-2.5537914314013598E-2"/>
                </c:manualLayout>
              </c:layout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FD75-4BD1-8D32-94B5A2EC014D}"/>
                </c:ext>
              </c:extLst>
            </c:dLbl>
            <c:dLbl>
              <c:idx val="16"/>
              <c:layout>
                <c:manualLayout>
                  <c:x val="-5.2531991139892376E-2"/>
                  <c:y val="-2.9503077683142517E-3"/>
                </c:manualLayout>
              </c:layout>
              <c:tx>
                <c:rich>
                  <a:bodyPr rot="0" spcFirstLastPara="1" vertOverflow="clip" horzOverflow="clip" vert="horz" wrap="square" lIns="36576" tIns="18288" rIns="36576" bIns="18288" anchor="ctr" anchorCtr="1">
                    <a:spAutoFit/>
                  </a:bodyPr>
                  <a:lstStyle/>
                  <a:p>
                    <a:pPr>
                      <a:defRPr sz="1400" b="0" i="0" u="none" strike="noStrike" kern="1200" baseline="0">
                        <a:solidFill>
                          <a:schemeClr val="dk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Arial" panose="020B0604020202020204" pitchFamily="34" charset="0"/>
                      </a:defRPr>
                    </a:pPr>
                    <a:r>
                      <a:rPr lang="en-US" sz="1400" b="0">
                        <a:solidFill>
                          <a:schemeClr val="tx1"/>
                        </a:solidFill>
                        <a:latin typeface="+mn-lt"/>
                        <a:cs typeface="Arial" panose="020B0604020202020204" pitchFamily="34" charset="0"/>
                      </a:rPr>
                      <a:t>R17</a:t>
                    </a:r>
                  </a:p>
                </c:rich>
              </c:tx>
              <c:spPr>
                <a:solidFill>
                  <a:schemeClr val="lt1"/>
                </a:solidFill>
                <a:ln>
                  <a:solidFill>
                    <a:schemeClr val="dk1">
                      <a:lumMod val="25000"/>
                      <a:lumOff val="75000"/>
                    </a:schemeClr>
                  </a:solidFill>
                </a:ln>
                <a:effectLst/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>
                    <c:manualLayout>
                      <c:w val="6.7550491061153586E-2"/>
                      <c:h val="3.5870517239993883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0-FD75-4BD1-8D32-94B5A2EC014D}"/>
                </c:ext>
              </c:extLst>
            </c:dLbl>
            <c:dLbl>
              <c:idx val="17"/>
              <c:tx>
                <c:rich>
                  <a:bodyPr/>
                  <a:lstStyle/>
                  <a:p>
                    <a:endParaRPr lang="es-MX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FD75-4BD1-8D32-94B5A2EC014D}"/>
                </c:ext>
              </c:extLst>
            </c:dLbl>
            <c:dLbl>
              <c:idx val="18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FD75-4BD1-8D32-94B5A2EC014D}"/>
                </c:ext>
              </c:extLst>
            </c:dLbl>
            <c:dLbl>
              <c:idx val="19"/>
              <c:tx>
                <c:rich>
                  <a:bodyPr/>
                  <a:lstStyle/>
                  <a:p>
                    <a:fld id="{68732E9A-F96E-488B-AFFB-A071658D32FD}" type="CELLRANGE">
                      <a:rPr lang="en-US"/>
                      <a:pPr/>
                      <a:t>[CELLRANGE]</a:t>
                    </a:fld>
                    <a:endParaRPr lang="es-MX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3-FD75-4BD1-8D32-94B5A2EC014D}"/>
                </c:ext>
              </c:extLst>
            </c:dLbl>
            <c:dLbl>
              <c:idx val="20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FD75-4BD1-8D32-94B5A2EC014D}"/>
                </c:ext>
              </c:extLst>
            </c:dLbl>
            <c:dLbl>
              <c:idx val="21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FD75-4BD1-8D32-94B5A2EC014D}"/>
                </c:ext>
              </c:extLst>
            </c:dLbl>
            <c:dLbl>
              <c:idx val="22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FD75-4BD1-8D32-94B5A2EC014D}"/>
                </c:ext>
              </c:extLst>
            </c:dLbl>
            <c:dLbl>
              <c:idx val="23"/>
              <c:tx>
                <c:rich>
                  <a:bodyPr/>
                  <a:lstStyle/>
                  <a:p>
                    <a:fld id="{2187B21E-3BC4-4CAB-8FB7-B6CB80301139}" type="CELLRANGE">
                      <a:rPr lang="en-US"/>
                      <a:pPr/>
                      <a:t>[CELLRANGE]</a:t>
                    </a:fld>
                    <a:endParaRPr lang="es-MX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7-FD75-4BD1-8D32-94B5A2EC014D}"/>
                </c:ext>
              </c:extLst>
            </c:dLbl>
            <c:dLbl>
              <c:idx val="24"/>
              <c:tx>
                <c:rich>
                  <a:bodyPr/>
                  <a:lstStyle/>
                  <a:p>
                    <a:fld id="{2CA5EB60-9B62-48C5-AE46-B8CCAA8C1665}" type="CELLRANGE">
                      <a:rPr lang="en-US"/>
                      <a:pPr/>
                      <a:t>[CELLRANGE]</a:t>
                    </a:fld>
                    <a:endParaRPr lang="es-MX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8-FD75-4BD1-8D32-94B5A2EC014D}"/>
                </c:ext>
              </c:extLst>
            </c:dLbl>
            <c:dLbl>
              <c:idx val="25"/>
              <c:tx>
                <c:rich>
                  <a:bodyPr/>
                  <a:lstStyle/>
                  <a:p>
                    <a:fld id="{DC9F5936-09E8-45A8-9B44-A8647ED3E9A8}" type="CELLRANGE">
                      <a:rPr lang="en-US"/>
                      <a:pPr/>
                      <a:t>[CELLRANGE]</a:t>
                    </a:fld>
                    <a:endParaRPr lang="es-MX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9-FD75-4BD1-8D32-94B5A2EC014D}"/>
                </c:ext>
              </c:extLst>
            </c:dLbl>
            <c:spPr>
              <a:solidFill>
                <a:srgbClr val="FFFFFF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'2.HEAT MAP'!$E$13:$E$36</c:f>
              <c:numCache>
                <c:formatCode>General</c:formatCode>
                <c:ptCount val="24"/>
                <c:pt idx="0">
                  <c:v>9</c:v>
                </c:pt>
                <c:pt idx="1">
                  <c:v>10</c:v>
                </c:pt>
                <c:pt idx="2">
                  <c:v>9</c:v>
                </c:pt>
                <c:pt idx="3">
                  <c:v>10</c:v>
                </c:pt>
                <c:pt idx="4">
                  <c:v>4</c:v>
                </c:pt>
                <c:pt idx="5">
                  <c:v>4</c:v>
                </c:pt>
                <c:pt idx="6">
                  <c:v>6</c:v>
                </c:pt>
                <c:pt idx="7">
                  <c:v>4</c:v>
                </c:pt>
                <c:pt idx="8">
                  <c:v>8</c:v>
                </c:pt>
                <c:pt idx="9">
                  <c:v>8</c:v>
                </c:pt>
                <c:pt idx="10">
                  <c:v>5</c:v>
                </c:pt>
                <c:pt idx="11">
                  <c:v>8</c:v>
                </c:pt>
                <c:pt idx="12">
                  <c:v>8</c:v>
                </c:pt>
              </c:numCache>
            </c:numRef>
          </c:xVal>
          <c:yVal>
            <c:numRef>
              <c:f>'2.HEAT MAP'!$F$13:$F$36</c:f>
              <c:numCache>
                <c:formatCode>General</c:formatCode>
                <c:ptCount val="24"/>
                <c:pt idx="0">
                  <c:v>5</c:v>
                </c:pt>
                <c:pt idx="1">
                  <c:v>3</c:v>
                </c:pt>
                <c:pt idx="2">
                  <c:v>7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4</c:v>
                </c:pt>
                <c:pt idx="7">
                  <c:v>3</c:v>
                </c:pt>
                <c:pt idx="8">
                  <c:v>2</c:v>
                </c:pt>
                <c:pt idx="9">
                  <c:v>2</c:v>
                </c:pt>
                <c:pt idx="10">
                  <c:v>5</c:v>
                </c:pt>
                <c:pt idx="11">
                  <c:v>4</c:v>
                </c:pt>
                <c:pt idx="12">
                  <c:v>2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'2.HEAT MAP'!$A$13:$A$36</c15:f>
                <c15:dlblRangeCache>
                  <c:ptCount val="24"/>
                  <c:pt idx="0">
                    <c:v>R1</c:v>
                  </c:pt>
                  <c:pt idx="1">
                    <c:v>R2</c:v>
                  </c:pt>
                  <c:pt idx="2">
                    <c:v>R3</c:v>
                  </c:pt>
                  <c:pt idx="3">
                    <c:v>R4</c:v>
                  </c:pt>
                  <c:pt idx="4">
                    <c:v>R5</c:v>
                  </c:pt>
                  <c:pt idx="5">
                    <c:v>R6</c:v>
                  </c:pt>
                  <c:pt idx="6">
                    <c:v>R7</c:v>
                  </c:pt>
                  <c:pt idx="7">
                    <c:v>R8</c:v>
                  </c:pt>
                  <c:pt idx="8">
                    <c:v>R9</c:v>
                  </c:pt>
                  <c:pt idx="9">
                    <c:v>R10</c:v>
                  </c:pt>
                  <c:pt idx="10">
                    <c:v>R11</c:v>
                  </c:pt>
                  <c:pt idx="11">
                    <c:v>R12</c:v>
                  </c:pt>
                  <c:pt idx="12">
                    <c:v>R13</c:v>
                  </c:pt>
                  <c:pt idx="13">
                    <c:v>R16</c:v>
                  </c:pt>
                  <c:pt idx="14">
                    <c:v>R17</c:v>
                  </c:pt>
                  <c:pt idx="15">
                    <c:v>R18</c:v>
                  </c:pt>
                  <c:pt idx="16">
                    <c:v>R19</c:v>
                  </c:pt>
                  <c:pt idx="17">
                    <c:v>R20</c:v>
                  </c:pt>
                  <c:pt idx="18">
                    <c:v>R21</c:v>
                  </c:pt>
                  <c:pt idx="19">
                    <c:v>R22</c:v>
                  </c:pt>
                  <c:pt idx="20">
                    <c:v>R23</c:v>
                  </c:pt>
                  <c:pt idx="21">
                    <c:v>R24</c:v>
                  </c:pt>
                  <c:pt idx="22">
                    <c:v>R25</c:v>
                  </c:pt>
                  <c:pt idx="23">
                    <c:v>R26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1A-FD75-4BD1-8D32-94B5A2EC014D}"/>
            </c:ext>
          </c:extLst>
        </c:ser>
        <c:dLbls>
          <c:showLegendKey val="0"/>
          <c:showVal val="1"/>
          <c:showCatName val="1"/>
          <c:showSerName val="0"/>
          <c:showPercent val="0"/>
          <c:showBubbleSize val="0"/>
        </c:dLbls>
        <c:axId val="-889138720"/>
        <c:axId val="-889137632"/>
      </c:scatterChart>
      <c:valAx>
        <c:axId val="-889138720"/>
        <c:scaling>
          <c:orientation val="minMax"/>
          <c:max val="1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MX" sz="1800">
                    <a:solidFill>
                      <a:srgbClr val="0070C0"/>
                    </a:solidFill>
                  </a:rPr>
                  <a:t>Impacto</a:t>
                </a:r>
              </a:p>
            </c:rich>
          </c:tx>
          <c:layout>
            <c:manualLayout>
              <c:xMode val="edge"/>
              <c:yMode val="edge"/>
              <c:x val="0.50847672465696991"/>
              <c:y val="0.92910598528995281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600" b="1" i="0" u="none" strike="noStrike" kern="1200" baseline="0">
                <a:solidFill>
                  <a:schemeClr val="accen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889137632"/>
        <c:crosses val="autoZero"/>
        <c:crossBetween val="midCat"/>
        <c:majorUnit val="1"/>
      </c:valAx>
      <c:valAx>
        <c:axId val="-889137632"/>
        <c:scaling>
          <c:orientation val="minMax"/>
          <c:max val="1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MX" sz="1800">
                    <a:solidFill>
                      <a:srgbClr val="0070C0"/>
                    </a:solidFill>
                  </a:rPr>
                  <a:t>Probabilidad</a:t>
                </a:r>
                <a:r>
                  <a:rPr lang="es-MX" sz="1800" baseline="0">
                    <a:solidFill>
                      <a:srgbClr val="0070C0"/>
                    </a:solidFill>
                  </a:rPr>
                  <a:t> de Ocurrencia </a:t>
                </a:r>
                <a:endParaRPr lang="es-MX" sz="1800">
                  <a:solidFill>
                    <a:srgbClr val="0070C0"/>
                  </a:solidFill>
                </a:endParaRPr>
              </a:p>
            </c:rich>
          </c:tx>
          <c:layout>
            <c:manualLayout>
              <c:xMode val="edge"/>
              <c:yMode val="edge"/>
              <c:x val="7.3230028202934352E-2"/>
              <c:y val="0.2921959077094064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600" b="1" i="0" u="none" strike="noStrike" kern="1200" baseline="0">
                <a:solidFill>
                  <a:schemeClr val="accen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889138720"/>
        <c:crosses val="autoZero"/>
        <c:crossBetween val="midCat"/>
        <c:majorUnit val="1"/>
        <c:minorUnit val="0.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 alignWithMargins="0"/>
    <c:pageMargins b="1" l="0.750000000000001" r="0.750000000000001" t="1" header="0" footer="0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chart" Target="../charts/chart1.xml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677333</xdr:colOff>
      <xdr:row>31</xdr:row>
      <xdr:rowOff>123472</xdr:rowOff>
    </xdr:from>
    <xdr:ext cx="2837498" cy="484546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8981722" y="123472"/>
          <a:ext cx="2837498" cy="484546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687496</xdr:colOff>
      <xdr:row>10</xdr:row>
      <xdr:rowOff>57811</xdr:rowOff>
    </xdr:from>
    <xdr:to>
      <xdr:col>16</xdr:col>
      <xdr:colOff>585107</xdr:colOff>
      <xdr:row>38</xdr:row>
      <xdr:rowOff>190501</xdr:rowOff>
    </xdr:to>
    <xdr:grpSp>
      <xdr:nvGrpSpPr>
        <xdr:cNvPr id="10" name="Grupo 9">
          <a:extLst>
            <a:ext uri="{FF2B5EF4-FFF2-40B4-BE49-F238E27FC236}">
              <a16:creationId xmlns:a16="http://schemas.microsoft.com/office/drawing/2014/main" id="{869BACF1-AE6C-4BA9-88D3-3546F5D6ED12}"/>
            </a:ext>
          </a:extLst>
        </xdr:cNvPr>
        <xdr:cNvGrpSpPr/>
      </xdr:nvGrpSpPr>
      <xdr:grpSpPr>
        <a:xfrm>
          <a:off x="9368853" y="1677061"/>
          <a:ext cx="6769218" cy="7113154"/>
          <a:chOff x="10196924" y="1866805"/>
          <a:chExt cx="6981497" cy="6351892"/>
        </a:xfrm>
      </xdr:grpSpPr>
      <xdr:grpSp>
        <xdr:nvGrpSpPr>
          <xdr:cNvPr id="8" name="Grupo 7">
            <a:extLst>
              <a:ext uri="{FF2B5EF4-FFF2-40B4-BE49-F238E27FC236}">
                <a16:creationId xmlns:a16="http://schemas.microsoft.com/office/drawing/2014/main" id="{00000000-0008-0000-0400-000008000000}"/>
              </a:ext>
            </a:extLst>
          </xdr:cNvPr>
          <xdr:cNvGrpSpPr>
            <a:grpSpLocks noChangeAspect="1"/>
          </xdr:cNvGrpSpPr>
        </xdr:nvGrpSpPr>
        <xdr:grpSpPr>
          <a:xfrm>
            <a:off x="10196924" y="1866805"/>
            <a:ext cx="6981497" cy="6351892"/>
            <a:chOff x="8895670" y="2013857"/>
            <a:chExt cx="5872616" cy="5515428"/>
          </a:xfrm>
        </xdr:grpSpPr>
        <xdr:pic>
          <xdr:nvPicPr>
            <xdr:cNvPr id="7" name="Imagen 6">
              <a:extLst>
                <a:ext uri="{FF2B5EF4-FFF2-40B4-BE49-F238E27FC236}">
                  <a16:creationId xmlns:a16="http://schemas.microsoft.com/office/drawing/2014/main" id="{00000000-0008-0000-0400-000007000000}"/>
                </a:ext>
              </a:extLst>
            </xdr:cNvPr>
            <xdr:cNvPicPr>
              <a:picLocks noChangeAspect="1"/>
            </xdr:cNvPicPr>
          </xdr:nvPicPr>
          <xdr:blipFill rotWithShape="1">
            <a:blip xmlns:r="http://schemas.openxmlformats.org/officeDocument/2006/relationships" r:embed="rId1" cstate="print">
              <a:extLst>
                <a:ext uri="{28A0092B-C50C-407E-A947-70E740481C1C}">
                  <a14:useLocalDpi xmlns:a14="http://schemas.microsoft.com/office/drawing/2010/main"/>
                </a:ext>
              </a:extLst>
            </a:blip>
            <a:srcRect/>
            <a:stretch/>
          </xdr:blipFill>
          <xdr:spPr>
            <a:xfrm>
              <a:off x="10051143" y="2621643"/>
              <a:ext cx="4381500" cy="4136571"/>
            </a:xfrm>
            <a:prstGeom prst="rect">
              <a:avLst/>
            </a:prstGeom>
          </xdr:spPr>
        </xdr:pic>
        <xdr:graphicFrame macro="">
          <xdr:nvGraphicFramePr>
            <xdr:cNvPr id="16620" name="Chart 10">
              <a:extLst>
                <a:ext uri="{FF2B5EF4-FFF2-40B4-BE49-F238E27FC236}">
                  <a16:creationId xmlns:a16="http://schemas.microsoft.com/office/drawing/2014/main" id="{00000000-0008-0000-0400-0000EC400000}"/>
                </a:ext>
              </a:extLst>
            </xdr:cNvPr>
            <xdr:cNvGraphicFramePr>
              <a:graphicFrameLocks noChangeAspect="1"/>
            </xdr:cNvGraphicFramePr>
          </xdr:nvGraphicFramePr>
          <xdr:xfrm>
            <a:off x="8895670" y="2013857"/>
            <a:ext cx="5872616" cy="5515428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2"/>
            </a:graphicData>
          </a:graphic>
        </xdr:graphicFrame>
      </xdr:grpSp>
      <xdr:cxnSp macro="">
        <xdr:nvCxnSpPr>
          <xdr:cNvPr id="4" name="Conector recto 3">
            <a:extLst>
              <a:ext uri="{FF2B5EF4-FFF2-40B4-BE49-F238E27FC236}">
                <a16:creationId xmlns:a16="http://schemas.microsoft.com/office/drawing/2014/main" id="{6ADD0E17-7850-4A62-92EB-BE46DAE2ACE0}"/>
              </a:ext>
            </a:extLst>
          </xdr:cNvPr>
          <xdr:cNvCxnSpPr/>
        </xdr:nvCxnSpPr>
        <xdr:spPr>
          <a:xfrm>
            <a:off x="11747393" y="4184847"/>
            <a:ext cx="4953000" cy="1778000"/>
          </a:xfrm>
          <a:prstGeom prst="line">
            <a:avLst/>
          </a:prstGeom>
          <a:ln w="76200">
            <a:solidFill>
              <a:schemeClr val="bg1"/>
            </a:solidFill>
            <a:prstDash val="sysDot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 editAs="oneCell">
    <xdr:from>
      <xdr:col>14</xdr:col>
      <xdr:colOff>340179</xdr:colOff>
      <xdr:row>3</xdr:row>
      <xdr:rowOff>176893</xdr:rowOff>
    </xdr:from>
    <xdr:to>
      <xdr:col>16</xdr:col>
      <xdr:colOff>276264</xdr:colOff>
      <xdr:row>8</xdr:row>
      <xdr:rowOff>189609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4369143" y="176893"/>
          <a:ext cx="1460085" cy="123735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11286</xdr:colOff>
      <xdr:row>9</xdr:row>
      <xdr:rowOff>111121</xdr:rowOff>
    </xdr:from>
    <xdr:to>
      <xdr:col>14</xdr:col>
      <xdr:colOff>1189223</xdr:colOff>
      <xdr:row>9</xdr:row>
      <xdr:rowOff>111121</xdr:rowOff>
    </xdr:to>
    <xdr:cxnSp macro="">
      <xdr:nvCxnSpPr>
        <xdr:cNvPr id="7" name="Conector recto 6">
          <a:extLst>
            <a:ext uri="{FF2B5EF4-FFF2-40B4-BE49-F238E27FC236}">
              <a16:creationId xmlns:a16="http://schemas.microsoft.com/office/drawing/2014/main" id="{B287C1C0-B3FE-4718-B117-6FB689F7FE93}"/>
            </a:ext>
          </a:extLst>
        </xdr:cNvPr>
        <xdr:cNvCxnSpPr/>
      </xdr:nvCxnSpPr>
      <xdr:spPr>
        <a:xfrm flipV="1">
          <a:off x="11286" y="865184"/>
          <a:ext cx="12600000" cy="0"/>
        </a:xfrm>
        <a:prstGeom prst="line">
          <a:avLst/>
        </a:prstGeom>
        <a:ln w="19050">
          <a:solidFill>
            <a:srgbClr val="F6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16</xdr:col>
      <xdr:colOff>214312</xdr:colOff>
      <xdr:row>6</xdr:row>
      <xdr:rowOff>71437</xdr:rowOff>
    </xdr:from>
    <xdr:to>
      <xdr:col>17</xdr:col>
      <xdr:colOff>519492</xdr:colOff>
      <xdr:row>11</xdr:row>
      <xdr:rowOff>81041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407062" y="1214437"/>
          <a:ext cx="1079086" cy="9144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AW806"/>
  <sheetViews>
    <sheetView topLeftCell="A32" zoomScale="110" zoomScaleNormal="110" workbookViewId="0">
      <selection activeCell="A78" sqref="A78:XFD93"/>
    </sheetView>
  </sheetViews>
  <sheetFormatPr baseColWidth="10" defaultColWidth="10.85546875" defaultRowHeight="15" x14ac:dyDescent="0.25"/>
  <cols>
    <col min="1" max="1" width="5.28515625" style="26" customWidth="1"/>
    <col min="2" max="2" width="12.140625" style="26" customWidth="1"/>
    <col min="3" max="3" width="21.85546875" style="26" customWidth="1"/>
    <col min="4" max="4" width="18.5703125" style="26" hidden="1" customWidth="1"/>
    <col min="5" max="5" width="16" style="26" customWidth="1"/>
    <col min="6" max="6" width="12.5703125" style="26" hidden="1" customWidth="1"/>
    <col min="7" max="7" width="12.5703125" style="26" customWidth="1"/>
    <col min="8" max="8" width="12.5703125" style="26" hidden="1" customWidth="1"/>
    <col min="9" max="11" width="13.5703125" style="26" customWidth="1"/>
    <col min="12" max="16" width="10.140625" style="26" customWidth="1"/>
    <col min="17" max="17" width="9.7109375" style="26" customWidth="1"/>
    <col min="18" max="18" width="5.42578125" style="26" customWidth="1"/>
    <col min="19" max="21" width="12.85546875" style="26" customWidth="1"/>
    <col min="22" max="22" width="9.7109375" style="26" customWidth="1"/>
    <col min="23" max="23" width="19.42578125" style="26" bestFit="1" customWidth="1"/>
    <col min="24" max="24" width="10.140625" style="26" hidden="1" customWidth="1"/>
    <col min="25" max="25" width="8.85546875" style="26" hidden="1" customWidth="1"/>
    <col min="26" max="26" width="9.5703125" style="26" hidden="1" customWidth="1"/>
    <col min="27" max="27" width="6.7109375" style="26" hidden="1" customWidth="1"/>
    <col min="28" max="28" width="12.140625" style="26" hidden="1" customWidth="1"/>
    <col min="29" max="29" width="10" style="26" hidden="1" customWidth="1"/>
    <col min="30" max="30" width="11.85546875" style="26" hidden="1" customWidth="1"/>
    <col min="31" max="31" width="9.7109375" style="26" hidden="1" customWidth="1"/>
    <col min="32" max="32" width="10.42578125" style="26" hidden="1" customWidth="1"/>
    <col min="33" max="16384" width="10.85546875" style="26"/>
  </cols>
  <sheetData>
    <row r="1" spans="3:13" s="23" customFormat="1" hidden="1" x14ac:dyDescent="0.25">
      <c r="C1" s="57" t="str">
        <f>+A79&amp;"."&amp;" "&amp;B79</f>
        <v>1. DAF</v>
      </c>
      <c r="D1" s="23" t="str">
        <f>+B79</f>
        <v>DAF</v>
      </c>
      <c r="M1" s="23" t="s">
        <v>7</v>
      </c>
    </row>
    <row r="2" spans="3:13" s="23" customFormat="1" hidden="1" x14ac:dyDescent="0.25">
      <c r="C2" s="57" t="str">
        <f t="shared" ref="C2:C15" si="0">+A80&amp;"."&amp;" "&amp;B80</f>
        <v xml:space="preserve">. </v>
      </c>
      <c r="D2" s="23">
        <f>+B80</f>
        <v>0</v>
      </c>
      <c r="M2" s="23" t="s">
        <v>5</v>
      </c>
    </row>
    <row r="3" spans="3:13" s="23" customFormat="1" hidden="1" x14ac:dyDescent="0.25">
      <c r="C3" s="57" t="e">
        <f t="shared" si="0"/>
        <v>#VALUE!</v>
      </c>
      <c r="D3" s="23">
        <f>+B92</f>
        <v>0</v>
      </c>
    </row>
    <row r="4" spans="3:13" s="23" customFormat="1" hidden="1" x14ac:dyDescent="0.25">
      <c r="C4" s="57" t="e">
        <f t="shared" si="0"/>
        <v>#VALUE!</v>
      </c>
      <c r="D4" s="23">
        <f>+B93</f>
        <v>0</v>
      </c>
    </row>
    <row r="5" spans="3:13" s="23" customFormat="1" hidden="1" x14ac:dyDescent="0.25">
      <c r="C5" s="57" t="str">
        <f t="shared" si="0"/>
        <v xml:space="preserve">. </v>
      </c>
      <c r="D5" s="23">
        <f>+B94</f>
        <v>0</v>
      </c>
    </row>
    <row r="6" spans="3:13" s="23" customFormat="1" hidden="1" x14ac:dyDescent="0.25">
      <c r="C6" s="57" t="str">
        <f t="shared" si="0"/>
        <v xml:space="preserve">. </v>
      </c>
      <c r="D6" s="23">
        <f t="shared" ref="D6:D16" si="1">+B108</f>
        <v>0</v>
      </c>
    </row>
    <row r="7" spans="3:13" s="23" customFormat="1" hidden="1" x14ac:dyDescent="0.25">
      <c r="C7" s="57" t="str">
        <f t="shared" si="0"/>
        <v xml:space="preserve">. </v>
      </c>
      <c r="D7" s="23">
        <f t="shared" si="1"/>
        <v>0</v>
      </c>
    </row>
    <row r="8" spans="3:13" s="23" customFormat="1" hidden="1" x14ac:dyDescent="0.25">
      <c r="C8" s="57" t="str">
        <f t="shared" si="0"/>
        <v xml:space="preserve">. </v>
      </c>
      <c r="D8" s="23">
        <f t="shared" si="1"/>
        <v>0</v>
      </c>
    </row>
    <row r="9" spans="3:13" s="23" customFormat="1" hidden="1" x14ac:dyDescent="0.25">
      <c r="C9" s="57" t="str">
        <f t="shared" si="0"/>
        <v xml:space="preserve">. </v>
      </c>
      <c r="D9" s="23">
        <f t="shared" si="1"/>
        <v>0</v>
      </c>
    </row>
    <row r="10" spans="3:13" s="23" customFormat="1" hidden="1" x14ac:dyDescent="0.25">
      <c r="C10" s="57" t="str">
        <f t="shared" si="0"/>
        <v xml:space="preserve">. </v>
      </c>
      <c r="D10" s="23">
        <f t="shared" si="1"/>
        <v>0</v>
      </c>
    </row>
    <row r="11" spans="3:13" s="23" customFormat="1" hidden="1" x14ac:dyDescent="0.25">
      <c r="C11" s="57" t="str">
        <f t="shared" si="0"/>
        <v xml:space="preserve">. </v>
      </c>
      <c r="D11" s="23">
        <f t="shared" si="1"/>
        <v>0</v>
      </c>
    </row>
    <row r="12" spans="3:13" s="23" customFormat="1" hidden="1" x14ac:dyDescent="0.25">
      <c r="C12" s="57" t="str">
        <f t="shared" si="0"/>
        <v xml:space="preserve">. </v>
      </c>
      <c r="D12" s="23">
        <f t="shared" si="1"/>
        <v>0</v>
      </c>
    </row>
    <row r="13" spans="3:13" s="23" customFormat="1" hidden="1" x14ac:dyDescent="0.25">
      <c r="C13" s="57" t="str">
        <f t="shared" si="0"/>
        <v xml:space="preserve">. </v>
      </c>
      <c r="D13" s="23">
        <f t="shared" si="1"/>
        <v>0</v>
      </c>
    </row>
    <row r="14" spans="3:13" s="23" customFormat="1" hidden="1" x14ac:dyDescent="0.25">
      <c r="C14" s="57" t="str">
        <f t="shared" si="0"/>
        <v xml:space="preserve">. </v>
      </c>
      <c r="D14" s="23">
        <f t="shared" si="1"/>
        <v>0</v>
      </c>
    </row>
    <row r="15" spans="3:13" s="23" customFormat="1" hidden="1" x14ac:dyDescent="0.25">
      <c r="C15" s="57" t="str">
        <f t="shared" si="0"/>
        <v xml:space="preserve">. </v>
      </c>
      <c r="D15" s="23">
        <f t="shared" si="1"/>
        <v>0</v>
      </c>
    </row>
    <row r="16" spans="3:13" s="23" customFormat="1" hidden="1" x14ac:dyDescent="0.25">
      <c r="C16" s="57"/>
      <c r="D16" s="23">
        <f t="shared" si="1"/>
        <v>0</v>
      </c>
    </row>
    <row r="17" spans="1:13" s="23" customFormat="1" hidden="1" x14ac:dyDescent="0.25">
      <c r="C17" s="57"/>
    </row>
    <row r="18" spans="1:13" s="23" customFormat="1" hidden="1" x14ac:dyDescent="0.25">
      <c r="C18" s="57"/>
    </row>
    <row r="19" spans="1:13" s="23" customFormat="1" hidden="1" x14ac:dyDescent="0.25">
      <c r="C19" s="57"/>
      <c r="D19" s="23" t="str">
        <f>+B123</f>
        <v>Nombre</v>
      </c>
    </row>
    <row r="20" spans="1:13" s="23" customFormat="1" hidden="1" x14ac:dyDescent="0.25">
      <c r="C20" s="57"/>
    </row>
    <row r="21" spans="1:13" s="23" customFormat="1" hidden="1" x14ac:dyDescent="0.25">
      <c r="C21" s="57"/>
    </row>
    <row r="22" spans="1:13" s="23" customFormat="1" hidden="1" x14ac:dyDescent="0.25">
      <c r="C22" s="57"/>
    </row>
    <row r="23" spans="1:13" s="23" customFormat="1" hidden="1" x14ac:dyDescent="0.25">
      <c r="C23" s="57"/>
    </row>
    <row r="24" spans="1:13" s="23" customFormat="1" hidden="1" x14ac:dyDescent="0.25">
      <c r="C24" s="57"/>
    </row>
    <row r="25" spans="1:13" s="23" customFormat="1" hidden="1" x14ac:dyDescent="0.25"/>
    <row r="26" spans="1:13" s="22" customFormat="1" ht="18.75" hidden="1" x14ac:dyDescent="0.25">
      <c r="A26" s="1"/>
      <c r="B26" s="2"/>
      <c r="C26" s="2"/>
      <c r="D26" s="3"/>
      <c r="E26" s="4"/>
      <c r="F26" s="4"/>
      <c r="G26" s="4"/>
      <c r="H26" s="4"/>
      <c r="I26" s="4"/>
      <c r="J26" s="4"/>
      <c r="K26" s="4"/>
      <c r="L26" s="4"/>
      <c r="M26" s="4"/>
    </row>
    <row r="27" spans="1:13" s="22" customFormat="1" ht="18.75" hidden="1" x14ac:dyDescent="0.25">
      <c r="A27" s="1"/>
      <c r="B27" s="2"/>
      <c r="C27" s="2"/>
      <c r="D27" s="4"/>
      <c r="E27" s="4"/>
      <c r="F27" s="4"/>
      <c r="G27" s="4"/>
      <c r="H27" s="4"/>
      <c r="I27" s="4"/>
      <c r="J27" s="4"/>
      <c r="K27" s="4"/>
      <c r="L27" s="4"/>
      <c r="M27" s="4"/>
    </row>
    <row r="28" spans="1:13" s="22" customFormat="1" ht="18.75" hidden="1" x14ac:dyDescent="0.25">
      <c r="A28" s="1"/>
      <c r="B28" s="1"/>
      <c r="C28" s="1"/>
      <c r="D28" s="1"/>
      <c r="E28" s="2"/>
      <c r="F28" s="2"/>
      <c r="G28" s="2"/>
      <c r="H28" s="2"/>
      <c r="I28" s="2"/>
      <c r="J28" s="2"/>
      <c r="K28" s="2"/>
      <c r="L28" s="2"/>
      <c r="M28" s="2"/>
    </row>
    <row r="29" spans="1:13" s="22" customFormat="1" ht="18.75" hidden="1" x14ac:dyDescent="0.25">
      <c r="A29" s="1"/>
      <c r="B29" s="1"/>
      <c r="C29" s="1"/>
      <c r="D29" s="1"/>
      <c r="E29" s="2"/>
      <c r="F29" s="2"/>
      <c r="G29" s="2"/>
      <c r="H29" s="2"/>
      <c r="I29" s="2"/>
      <c r="J29" s="2"/>
      <c r="K29" s="2"/>
      <c r="L29" s="2"/>
      <c r="M29" s="2"/>
    </row>
    <row r="30" spans="1:13" s="22" customFormat="1" ht="18.75" hidden="1" x14ac:dyDescent="0.25">
      <c r="A30" s="5"/>
    </row>
    <row r="31" spans="1:13" s="23" customFormat="1" hidden="1" x14ac:dyDescent="0.25"/>
    <row r="32" spans="1:13" s="58" customFormat="1" ht="15.75" x14ac:dyDescent="0.25">
      <c r="A32" s="9" t="s">
        <v>4</v>
      </c>
      <c r="B32" s="9"/>
      <c r="C32" s="9"/>
    </row>
    <row r="33" spans="1:17" s="58" customFormat="1" ht="15.6" customHeight="1" x14ac:dyDescent="0.25">
      <c r="A33" s="9" t="s">
        <v>8</v>
      </c>
      <c r="B33" s="9"/>
      <c r="C33" s="9"/>
    </row>
    <row r="34" spans="1:17" s="58" customFormat="1" ht="15.6" customHeight="1" x14ac:dyDescent="0.25">
      <c r="A34" s="9" t="s">
        <v>47</v>
      </c>
      <c r="B34" s="11"/>
      <c r="C34" s="11"/>
      <c r="D34" s="11"/>
      <c r="E34" s="11"/>
      <c r="F34" s="11"/>
      <c r="G34" s="11"/>
      <c r="H34" s="11"/>
      <c r="I34" s="11"/>
      <c r="J34" s="11"/>
    </row>
    <row r="35" spans="1:17" s="58" customFormat="1" ht="15.6" customHeight="1" x14ac:dyDescent="0.25">
      <c r="A35" s="11" t="e">
        <f>+#REF!</f>
        <v>#REF!</v>
      </c>
      <c r="B35" s="9"/>
      <c r="C35" s="9"/>
    </row>
    <row r="36" spans="1:17" s="58" customFormat="1" ht="15.6" customHeight="1" x14ac:dyDescent="0.25">
      <c r="A36" s="5" t="s">
        <v>61</v>
      </c>
      <c r="B36" s="10"/>
      <c r="C36" s="10"/>
    </row>
    <row r="37" spans="1:17" s="23" customFormat="1" x14ac:dyDescent="0.25"/>
    <row r="38" spans="1:17" s="23" customFormat="1" ht="15.6" customHeight="1" x14ac:dyDescent="0.25">
      <c r="A38" s="209" t="s">
        <v>9</v>
      </c>
      <c r="B38" s="209"/>
      <c r="C38" s="209"/>
      <c r="D38" s="209"/>
      <c r="E38" s="210"/>
      <c r="F38" s="210"/>
      <c r="G38" s="210"/>
      <c r="H38" s="210"/>
      <c r="I38" s="210"/>
      <c r="J38" s="210"/>
      <c r="K38" s="210"/>
      <c r="L38" s="210"/>
      <c r="M38" s="210"/>
      <c r="N38" s="210"/>
    </row>
    <row r="39" spans="1:17" ht="24" customHeight="1" x14ac:dyDescent="0.25">
      <c r="A39" s="27" t="s">
        <v>10</v>
      </c>
      <c r="B39" s="211" t="s">
        <v>11</v>
      </c>
      <c r="C39" s="212"/>
      <c r="D39" s="27" t="s">
        <v>12</v>
      </c>
      <c r="E39" s="213" t="s">
        <v>13</v>
      </c>
      <c r="F39" s="213"/>
      <c r="G39" s="213"/>
      <c r="H39" s="213"/>
      <c r="I39" s="213"/>
      <c r="J39" s="213"/>
      <c r="K39" s="213"/>
      <c r="L39" s="213"/>
      <c r="M39" s="213"/>
      <c r="N39" s="213"/>
      <c r="O39" s="213"/>
      <c r="P39" s="213"/>
      <c r="Q39" s="213"/>
    </row>
    <row r="40" spans="1:17" ht="24" customHeight="1" x14ac:dyDescent="0.25">
      <c r="A40" s="28">
        <v>1.1000000000000001</v>
      </c>
      <c r="B40" s="203"/>
      <c r="C40" s="205"/>
      <c r="D40" s="29"/>
      <c r="E40" s="202"/>
      <c r="F40" s="202"/>
      <c r="G40" s="202"/>
      <c r="H40" s="202"/>
      <c r="I40" s="202"/>
      <c r="J40" s="202"/>
      <c r="K40" s="202"/>
      <c r="L40" s="202"/>
      <c r="M40" s="202"/>
      <c r="N40" s="202"/>
      <c r="O40" s="202"/>
      <c r="P40" s="202"/>
      <c r="Q40" s="202"/>
    </row>
    <row r="42" spans="1:17" ht="15.6" hidden="1" customHeight="1" x14ac:dyDescent="0.25">
      <c r="A42" s="214" t="s">
        <v>14</v>
      </c>
      <c r="B42" s="214"/>
      <c r="C42" s="214"/>
      <c r="D42" s="214"/>
      <c r="E42" s="215"/>
      <c r="F42" s="215"/>
      <c r="G42" s="215"/>
      <c r="H42" s="30"/>
      <c r="I42" s="30"/>
    </row>
    <row r="43" spans="1:17" ht="14.45" hidden="1" customHeight="1" x14ac:dyDescent="0.25">
      <c r="A43" s="27" t="s">
        <v>10</v>
      </c>
      <c r="B43" s="211" t="s">
        <v>11</v>
      </c>
      <c r="C43" s="212"/>
      <c r="D43" s="211" t="s">
        <v>15</v>
      </c>
      <c r="E43" s="216"/>
      <c r="F43" s="212"/>
      <c r="G43" s="211" t="s">
        <v>16</v>
      </c>
      <c r="H43" s="216"/>
      <c r="I43" s="216"/>
      <c r="J43" s="216"/>
      <c r="K43" s="216"/>
      <c r="L43" s="216"/>
      <c r="M43" s="216"/>
      <c r="N43" s="212"/>
    </row>
    <row r="44" spans="1:17" ht="14.45" hidden="1" customHeight="1" x14ac:dyDescent="0.25">
      <c r="A44" s="29"/>
      <c r="B44" s="217" t="s">
        <v>17</v>
      </c>
      <c r="C44" s="217"/>
      <c r="D44" s="218"/>
      <c r="E44" s="219"/>
      <c r="F44" s="220"/>
      <c r="G44" s="218"/>
      <c r="H44" s="219"/>
      <c r="I44" s="219"/>
      <c r="J44" s="219"/>
      <c r="K44" s="219"/>
      <c r="L44" s="219"/>
      <c r="M44" s="219"/>
      <c r="N44" s="220"/>
    </row>
    <row r="45" spans="1:17" ht="14.45" hidden="1" customHeight="1" x14ac:dyDescent="0.25">
      <c r="A45" s="29"/>
      <c r="B45" s="217"/>
      <c r="C45" s="217"/>
      <c r="D45" s="218"/>
      <c r="E45" s="219"/>
      <c r="F45" s="220"/>
      <c r="G45" s="218"/>
      <c r="H45" s="219"/>
      <c r="I45" s="219"/>
      <c r="J45" s="219"/>
      <c r="K45" s="219"/>
      <c r="L45" s="219"/>
      <c r="M45" s="219"/>
      <c r="N45" s="220"/>
    </row>
    <row r="46" spans="1:17" ht="14.45" hidden="1" customHeight="1" x14ac:dyDescent="0.25">
      <c r="A46" s="29"/>
      <c r="B46" s="217"/>
      <c r="C46" s="217"/>
      <c r="D46" s="218"/>
      <c r="E46" s="219"/>
      <c r="F46" s="220"/>
      <c r="G46" s="218"/>
      <c r="H46" s="219"/>
      <c r="I46" s="219"/>
      <c r="J46" s="219"/>
      <c r="K46" s="219"/>
      <c r="L46" s="219"/>
      <c r="M46" s="219"/>
      <c r="N46" s="220"/>
    </row>
    <row r="47" spans="1:17" ht="14.45" hidden="1" customHeight="1" x14ac:dyDescent="0.25">
      <c r="A47" s="29"/>
      <c r="B47" s="217" t="s">
        <v>38</v>
      </c>
      <c r="C47" s="217"/>
      <c r="D47" s="218"/>
      <c r="E47" s="219"/>
      <c r="F47" s="220"/>
      <c r="G47" s="218"/>
      <c r="H47" s="219"/>
      <c r="I47" s="219"/>
      <c r="J47" s="219"/>
      <c r="K47" s="219"/>
      <c r="L47" s="219"/>
      <c r="M47" s="219"/>
      <c r="N47" s="220"/>
    </row>
    <row r="48" spans="1:17" ht="14.45" hidden="1" customHeight="1" x14ac:dyDescent="0.25">
      <c r="A48" s="29"/>
      <c r="B48" s="217"/>
      <c r="C48" s="217"/>
      <c r="D48" s="218"/>
      <c r="E48" s="219"/>
      <c r="F48" s="220"/>
      <c r="G48" s="218"/>
      <c r="H48" s="219"/>
      <c r="I48" s="219"/>
      <c r="J48" s="219"/>
      <c r="K48" s="219"/>
      <c r="L48" s="219"/>
      <c r="M48" s="219"/>
      <c r="N48" s="220"/>
    </row>
    <row r="49" spans="1:16" ht="14.45" hidden="1" customHeight="1" x14ac:dyDescent="0.25">
      <c r="A49" s="29"/>
      <c r="B49" s="217"/>
      <c r="C49" s="217"/>
      <c r="D49" s="218"/>
      <c r="E49" s="219"/>
      <c r="F49" s="220"/>
      <c r="G49" s="218"/>
      <c r="H49" s="219"/>
      <c r="I49" s="219"/>
      <c r="J49" s="219"/>
      <c r="K49" s="219"/>
      <c r="L49" s="219"/>
      <c r="M49" s="219"/>
      <c r="N49" s="220"/>
    </row>
    <row r="50" spans="1:16" ht="14.45" hidden="1" customHeight="1" x14ac:dyDescent="0.25">
      <c r="A50" s="29"/>
      <c r="B50" s="217" t="s">
        <v>18</v>
      </c>
      <c r="C50" s="217"/>
      <c r="D50" s="218"/>
      <c r="E50" s="219"/>
      <c r="F50" s="220"/>
      <c r="G50" s="218"/>
      <c r="H50" s="219"/>
      <c r="I50" s="219"/>
      <c r="J50" s="219"/>
      <c r="K50" s="219"/>
      <c r="L50" s="219"/>
      <c r="M50" s="219"/>
      <c r="N50" s="220"/>
    </row>
    <row r="51" spans="1:16" ht="14.45" hidden="1" customHeight="1" x14ac:dyDescent="0.25">
      <c r="A51" s="29"/>
      <c r="B51" s="217"/>
      <c r="C51" s="217"/>
      <c r="D51" s="218"/>
      <c r="E51" s="219"/>
      <c r="F51" s="220"/>
      <c r="G51" s="218"/>
      <c r="H51" s="219"/>
      <c r="I51" s="219"/>
      <c r="J51" s="219"/>
      <c r="K51" s="219"/>
      <c r="L51" s="219"/>
      <c r="M51" s="219"/>
      <c r="N51" s="220"/>
    </row>
    <row r="52" spans="1:16" ht="14.45" hidden="1" customHeight="1" x14ac:dyDescent="0.25">
      <c r="A52" s="29"/>
      <c r="B52" s="217"/>
      <c r="C52" s="217"/>
      <c r="D52" s="218"/>
      <c r="E52" s="219"/>
      <c r="F52" s="220"/>
      <c r="G52" s="218"/>
      <c r="H52" s="219"/>
      <c r="I52" s="219"/>
      <c r="J52" s="219"/>
      <c r="K52" s="219"/>
      <c r="L52" s="219"/>
      <c r="M52" s="219"/>
      <c r="N52" s="220"/>
    </row>
    <row r="53" spans="1:16" ht="14.45" hidden="1" customHeight="1" x14ac:dyDescent="0.25"/>
    <row r="54" spans="1:16" ht="14.45" customHeight="1" x14ac:dyDescent="0.25">
      <c r="A54" s="215" t="s">
        <v>39</v>
      </c>
      <c r="B54" s="215"/>
      <c r="C54" s="215"/>
      <c r="D54" s="215"/>
      <c r="E54" s="215"/>
      <c r="F54" s="215"/>
      <c r="G54" s="215"/>
      <c r="H54" s="215"/>
      <c r="I54" s="215"/>
      <c r="J54" s="215"/>
      <c r="K54" s="215"/>
      <c r="L54" s="215"/>
      <c r="M54" s="215"/>
      <c r="N54" s="215"/>
      <c r="O54" s="215"/>
      <c r="P54" s="215"/>
    </row>
    <row r="55" spans="1:16" ht="14.45" hidden="1" customHeight="1" x14ac:dyDescent="0.25">
      <c r="A55" s="31" t="s">
        <v>10</v>
      </c>
      <c r="B55" s="221" t="s">
        <v>19</v>
      </c>
      <c r="C55" s="222"/>
      <c r="D55" s="221" t="s">
        <v>20</v>
      </c>
      <c r="E55" s="222"/>
      <c r="F55" s="221" t="s">
        <v>21</v>
      </c>
      <c r="G55" s="223"/>
      <c r="H55" s="223"/>
      <c r="I55" s="216"/>
      <c r="J55" s="212"/>
      <c r="K55" s="211" t="s">
        <v>22</v>
      </c>
      <c r="L55" s="212"/>
      <c r="M55" s="211" t="s">
        <v>23</v>
      </c>
      <c r="N55" s="212"/>
    </row>
    <row r="56" spans="1:16" ht="14.45" hidden="1" customHeight="1" x14ac:dyDescent="0.25">
      <c r="A56" s="224">
        <v>3.1</v>
      </c>
      <c r="B56" s="227" t="s">
        <v>24</v>
      </c>
      <c r="C56" s="228"/>
      <c r="D56" s="218"/>
      <c r="E56" s="220"/>
      <c r="F56" s="218"/>
      <c r="G56" s="219"/>
      <c r="H56" s="219"/>
      <c r="I56" s="219"/>
      <c r="J56" s="220"/>
      <c r="K56" s="218"/>
      <c r="L56" s="220"/>
      <c r="M56" s="233"/>
      <c r="N56" s="234"/>
    </row>
    <row r="57" spans="1:16" ht="14.45" hidden="1" customHeight="1" x14ac:dyDescent="0.25">
      <c r="A57" s="225"/>
      <c r="B57" s="229"/>
      <c r="C57" s="230"/>
      <c r="D57" s="218"/>
      <c r="E57" s="220"/>
      <c r="F57" s="218"/>
      <c r="G57" s="219"/>
      <c r="H57" s="219"/>
      <c r="I57" s="219"/>
      <c r="J57" s="220"/>
      <c r="K57" s="218"/>
      <c r="L57" s="220"/>
      <c r="M57" s="235"/>
      <c r="N57" s="236"/>
    </row>
    <row r="58" spans="1:16" ht="14.45" hidden="1" customHeight="1" x14ac:dyDescent="0.25">
      <c r="A58" s="226"/>
      <c r="B58" s="231"/>
      <c r="C58" s="232"/>
      <c r="D58" s="218"/>
      <c r="E58" s="220"/>
      <c r="F58" s="218"/>
      <c r="G58" s="219"/>
      <c r="H58" s="219"/>
      <c r="I58" s="219"/>
      <c r="J58" s="220"/>
      <c r="K58" s="218"/>
      <c r="L58" s="220"/>
      <c r="M58" s="235"/>
      <c r="N58" s="236"/>
    </row>
    <row r="59" spans="1:16" ht="14.45" hidden="1" customHeight="1" x14ac:dyDescent="0.25">
      <c r="A59" s="224">
        <v>3.2</v>
      </c>
      <c r="B59" s="227" t="s">
        <v>25</v>
      </c>
      <c r="C59" s="228"/>
      <c r="D59" s="218"/>
      <c r="E59" s="220"/>
      <c r="F59" s="218"/>
      <c r="G59" s="219"/>
      <c r="H59" s="219"/>
      <c r="I59" s="219"/>
      <c r="J59" s="220"/>
      <c r="K59" s="218"/>
      <c r="L59" s="220"/>
      <c r="M59" s="235"/>
      <c r="N59" s="236"/>
    </row>
    <row r="60" spans="1:16" ht="14.45" hidden="1" customHeight="1" x14ac:dyDescent="0.25">
      <c r="A60" s="225"/>
      <c r="B60" s="229"/>
      <c r="C60" s="230"/>
      <c r="D60" s="218"/>
      <c r="E60" s="220"/>
      <c r="F60" s="218"/>
      <c r="G60" s="219"/>
      <c r="H60" s="219"/>
      <c r="I60" s="219"/>
      <c r="J60" s="220"/>
      <c r="K60" s="218"/>
      <c r="L60" s="220"/>
      <c r="M60" s="235"/>
      <c r="N60" s="236"/>
    </row>
    <row r="61" spans="1:16" ht="14.45" hidden="1" customHeight="1" x14ac:dyDescent="0.25">
      <c r="A61" s="226"/>
      <c r="B61" s="231"/>
      <c r="C61" s="232"/>
      <c r="D61" s="218"/>
      <c r="E61" s="220"/>
      <c r="F61" s="218"/>
      <c r="G61" s="219"/>
      <c r="H61" s="219"/>
      <c r="I61" s="219"/>
      <c r="J61" s="220"/>
      <c r="K61" s="218"/>
      <c r="L61" s="220"/>
      <c r="M61" s="235"/>
      <c r="N61" s="236"/>
    </row>
    <row r="62" spans="1:16" ht="14.45" hidden="1" customHeight="1" x14ac:dyDescent="0.25">
      <c r="A62" s="224">
        <v>3.3</v>
      </c>
      <c r="B62" s="227" t="s">
        <v>26</v>
      </c>
      <c r="C62" s="228"/>
      <c r="D62" s="218"/>
      <c r="E62" s="220"/>
      <c r="F62" s="218"/>
      <c r="G62" s="219"/>
      <c r="H62" s="219"/>
      <c r="I62" s="219"/>
      <c r="J62" s="220"/>
      <c r="K62" s="218"/>
      <c r="L62" s="220"/>
      <c r="M62" s="235"/>
      <c r="N62" s="236"/>
    </row>
    <row r="63" spans="1:16" ht="14.45" hidden="1" customHeight="1" x14ac:dyDescent="0.25">
      <c r="A63" s="225"/>
      <c r="B63" s="229"/>
      <c r="C63" s="230"/>
      <c r="D63" s="218"/>
      <c r="E63" s="220"/>
      <c r="F63" s="218"/>
      <c r="G63" s="219"/>
      <c r="H63" s="219"/>
      <c r="I63" s="219"/>
      <c r="J63" s="220"/>
      <c r="K63" s="218"/>
      <c r="L63" s="220"/>
      <c r="M63" s="235"/>
      <c r="N63" s="236"/>
    </row>
    <row r="64" spans="1:16" ht="14.45" hidden="1" customHeight="1" x14ac:dyDescent="0.25">
      <c r="A64" s="226"/>
      <c r="B64" s="231"/>
      <c r="C64" s="232"/>
      <c r="D64" s="218"/>
      <c r="E64" s="220"/>
      <c r="F64" s="218"/>
      <c r="G64" s="219"/>
      <c r="H64" s="219"/>
      <c r="I64" s="219"/>
      <c r="J64" s="220"/>
      <c r="K64" s="218"/>
      <c r="L64" s="220"/>
      <c r="M64" s="237"/>
      <c r="N64" s="238"/>
    </row>
    <row r="65" spans="1:49" ht="14.45" hidden="1" customHeight="1" x14ac:dyDescent="0.25">
      <c r="A65" s="32"/>
      <c r="B65" s="32"/>
      <c r="C65" s="32"/>
      <c r="D65" s="32"/>
      <c r="E65" s="32"/>
      <c r="F65" s="32"/>
      <c r="G65" s="32"/>
      <c r="H65" s="32"/>
      <c r="I65" s="32"/>
      <c r="J65" s="32"/>
      <c r="K65" s="32"/>
      <c r="L65" s="32"/>
      <c r="M65" s="33"/>
      <c r="N65" s="33"/>
    </row>
    <row r="66" spans="1:49" ht="26.45" customHeight="1" x14ac:dyDescent="0.25">
      <c r="A66" s="27" t="s">
        <v>10</v>
      </c>
      <c r="B66" s="211" t="s">
        <v>19</v>
      </c>
      <c r="C66" s="212"/>
      <c r="D66" s="211" t="s">
        <v>27</v>
      </c>
      <c r="E66" s="212"/>
      <c r="F66" s="213" t="s">
        <v>13</v>
      </c>
      <c r="G66" s="213"/>
      <c r="H66" s="213"/>
      <c r="I66" s="213"/>
      <c r="J66" s="213"/>
      <c r="K66" s="213"/>
      <c r="L66" s="213"/>
      <c r="M66" s="213"/>
      <c r="N66" s="213"/>
      <c r="O66" s="213" t="s">
        <v>48</v>
      </c>
      <c r="P66" s="213"/>
      <c r="Q66" s="213"/>
    </row>
    <row r="67" spans="1:49" ht="18" customHeight="1" x14ac:dyDescent="0.25">
      <c r="A67" s="28">
        <v>2.1</v>
      </c>
      <c r="B67" s="239" t="s">
        <v>28</v>
      </c>
      <c r="C67" s="240"/>
      <c r="D67" s="241"/>
      <c r="E67" s="220"/>
      <c r="F67" s="34"/>
      <c r="G67" s="202"/>
      <c r="H67" s="202"/>
      <c r="I67" s="202"/>
      <c r="J67" s="202"/>
      <c r="K67" s="202"/>
      <c r="L67" s="202"/>
      <c r="M67" s="202"/>
      <c r="N67" s="202"/>
      <c r="O67" s="242"/>
      <c r="P67" s="242"/>
      <c r="Q67" s="242"/>
    </row>
    <row r="68" spans="1:49" ht="15.75" customHeight="1" x14ac:dyDescent="0.25">
      <c r="A68" s="28">
        <v>2.2000000000000002</v>
      </c>
      <c r="B68" s="239" t="s">
        <v>29</v>
      </c>
      <c r="C68" s="240"/>
      <c r="D68" s="241"/>
      <c r="E68" s="220"/>
      <c r="F68" s="35"/>
      <c r="G68" s="202"/>
      <c r="H68" s="202"/>
      <c r="I68" s="202"/>
      <c r="J68" s="202"/>
      <c r="K68" s="202"/>
      <c r="L68" s="202"/>
      <c r="M68" s="202"/>
      <c r="N68" s="202"/>
      <c r="O68" s="242"/>
      <c r="P68" s="242"/>
      <c r="Q68" s="242"/>
    </row>
    <row r="69" spans="1:49" ht="18" customHeight="1" x14ac:dyDescent="0.25">
      <c r="A69" s="28">
        <v>2.2999999999999998</v>
      </c>
      <c r="B69" s="239" t="s">
        <v>30</v>
      </c>
      <c r="C69" s="240"/>
      <c r="D69" s="218"/>
      <c r="E69" s="220"/>
      <c r="F69" s="34"/>
      <c r="G69" s="203"/>
      <c r="H69" s="204"/>
      <c r="I69" s="204"/>
      <c r="J69" s="204"/>
      <c r="K69" s="204"/>
      <c r="L69" s="204"/>
      <c r="M69" s="204"/>
      <c r="N69" s="204"/>
      <c r="O69" s="242"/>
      <c r="P69" s="242"/>
      <c r="Q69" s="242"/>
    </row>
    <row r="70" spans="1:49" x14ac:dyDescent="0.25">
      <c r="A70" s="32"/>
      <c r="B70" s="32"/>
      <c r="C70" s="32"/>
      <c r="D70" s="32"/>
      <c r="E70" s="35"/>
      <c r="F70" s="35"/>
      <c r="G70" s="35"/>
      <c r="H70" s="35"/>
      <c r="I70" s="35"/>
      <c r="J70" s="35"/>
      <c r="K70" s="35"/>
      <c r="L70" s="35"/>
      <c r="M70" s="35"/>
    </row>
    <row r="71" spans="1:49" ht="14.45" hidden="1" customHeight="1" x14ac:dyDescent="0.25">
      <c r="A71" s="32"/>
      <c r="B71" s="32"/>
      <c r="C71" s="32"/>
      <c r="D71" s="32"/>
      <c r="E71" s="35"/>
      <c r="F71" s="35"/>
      <c r="G71" s="35"/>
      <c r="H71" s="35"/>
      <c r="I71" s="35"/>
      <c r="J71" s="35"/>
      <c r="K71" s="35"/>
      <c r="L71" s="35"/>
      <c r="M71" s="35"/>
    </row>
    <row r="72" spans="1:49" ht="24" hidden="1" customHeight="1" x14ac:dyDescent="0.25">
      <c r="A72" s="36" t="s">
        <v>10</v>
      </c>
      <c r="B72" s="243" t="s">
        <v>19</v>
      </c>
      <c r="C72" s="244"/>
      <c r="D72" s="245"/>
      <c r="E72" s="211" t="s">
        <v>31</v>
      </c>
      <c r="F72" s="212"/>
      <c r="G72" s="213" t="s">
        <v>32</v>
      </c>
      <c r="H72" s="213"/>
      <c r="I72" s="213"/>
      <c r="J72" s="213"/>
      <c r="K72" s="211" t="s">
        <v>33</v>
      </c>
      <c r="L72" s="212"/>
    </row>
    <row r="73" spans="1:49" ht="21" hidden="1" customHeight="1" x14ac:dyDescent="0.25">
      <c r="A73" s="28">
        <v>3.4</v>
      </c>
      <c r="B73" s="246" t="s">
        <v>34</v>
      </c>
      <c r="C73" s="247"/>
      <c r="D73" s="248"/>
      <c r="E73" s="37"/>
      <c r="F73" s="37"/>
      <c r="G73" s="37"/>
      <c r="H73" s="37"/>
      <c r="I73" s="249"/>
      <c r="J73" s="249"/>
      <c r="K73" s="37"/>
      <c r="L73" s="37"/>
    </row>
    <row r="74" spans="1:49" ht="21" hidden="1" customHeight="1" x14ac:dyDescent="0.25">
      <c r="A74" s="28">
        <v>3.5</v>
      </c>
      <c r="B74" s="246" t="s">
        <v>35</v>
      </c>
      <c r="C74" s="247"/>
      <c r="D74" s="248"/>
      <c r="E74" s="37"/>
      <c r="F74" s="37"/>
      <c r="G74" s="37"/>
      <c r="H74" s="37"/>
      <c r="I74" s="249"/>
      <c r="J74" s="249"/>
      <c r="K74" s="37"/>
      <c r="L74" s="37"/>
    </row>
    <row r="75" spans="1:49" ht="21" hidden="1" customHeight="1" x14ac:dyDescent="0.25">
      <c r="A75" s="28"/>
      <c r="B75" s="246"/>
      <c r="C75" s="247"/>
      <c r="D75" s="248"/>
      <c r="E75" s="37"/>
      <c r="F75" s="37"/>
      <c r="G75" s="37"/>
      <c r="H75" s="37"/>
      <c r="I75" s="249"/>
      <c r="J75" s="249"/>
      <c r="K75" s="37"/>
      <c r="L75" s="37"/>
    </row>
    <row r="76" spans="1:49" ht="14.45" hidden="1" customHeight="1" x14ac:dyDescent="0.25">
      <c r="A76" s="32"/>
      <c r="B76" s="38"/>
      <c r="C76" s="38"/>
      <c r="D76" s="38"/>
      <c r="E76" s="35"/>
      <c r="F76" s="35"/>
      <c r="G76" s="35"/>
      <c r="H76" s="35"/>
      <c r="I76" s="35"/>
      <c r="J76" s="35"/>
      <c r="K76" s="35"/>
      <c r="L76" s="35"/>
      <c r="M76" s="35"/>
    </row>
    <row r="77" spans="1:49" ht="15.75" x14ac:dyDescent="0.25">
      <c r="A77" s="215" t="s">
        <v>41</v>
      </c>
      <c r="B77" s="215"/>
      <c r="C77" s="215"/>
      <c r="D77" s="215"/>
      <c r="E77" s="215"/>
      <c r="F77" s="215"/>
      <c r="G77" s="215"/>
      <c r="H77" s="30"/>
      <c r="I77" s="33"/>
      <c r="J77" s="33"/>
      <c r="K77" s="33"/>
      <c r="L77" s="33"/>
      <c r="M77" s="33"/>
      <c r="N77" s="33"/>
    </row>
    <row r="78" spans="1:49" ht="36" customHeight="1" x14ac:dyDescent="0.25">
      <c r="A78" s="250" t="s">
        <v>42</v>
      </c>
      <c r="B78" s="250"/>
      <c r="C78" s="250"/>
      <c r="D78" s="250"/>
      <c r="E78" s="250"/>
      <c r="F78" s="250" t="s">
        <v>6</v>
      </c>
      <c r="G78" s="250"/>
      <c r="H78" s="250"/>
      <c r="I78" s="250"/>
      <c r="J78" s="250"/>
      <c r="K78" s="250"/>
      <c r="L78" s="250"/>
      <c r="M78" s="250"/>
      <c r="N78" s="250"/>
      <c r="O78" s="250"/>
      <c r="P78" s="250"/>
      <c r="Q78" s="250"/>
    </row>
    <row r="79" spans="1:49" x14ac:dyDescent="0.25">
      <c r="A79" s="59">
        <f>+IF(B79&lt;&gt;"",1,"")</f>
        <v>1</v>
      </c>
      <c r="B79" s="251" t="s">
        <v>63</v>
      </c>
      <c r="C79" s="252"/>
      <c r="D79" s="252"/>
      <c r="E79" s="253"/>
      <c r="F79" s="39"/>
      <c r="G79" s="254"/>
      <c r="H79" s="254"/>
      <c r="I79" s="254"/>
      <c r="J79" s="254"/>
      <c r="K79" s="254"/>
      <c r="L79" s="254"/>
      <c r="M79" s="254"/>
      <c r="N79" s="254"/>
      <c r="O79" s="254"/>
      <c r="P79" s="254"/>
      <c r="Q79" s="254"/>
      <c r="R79" s="40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  <c r="AF79" s="40"/>
      <c r="AG79" s="40"/>
      <c r="AH79" s="40"/>
      <c r="AI79" s="40"/>
      <c r="AJ79" s="40"/>
      <c r="AK79" s="40"/>
      <c r="AL79" s="40"/>
      <c r="AM79" s="40"/>
      <c r="AN79" s="40"/>
      <c r="AO79" s="40"/>
      <c r="AP79" s="40"/>
      <c r="AQ79" s="40"/>
      <c r="AR79" s="40"/>
      <c r="AS79" s="40"/>
      <c r="AT79" s="40"/>
      <c r="AU79" s="40"/>
      <c r="AV79" s="40"/>
      <c r="AW79" s="40"/>
    </row>
    <row r="80" spans="1:49" x14ac:dyDescent="0.25">
      <c r="A80" s="60" t="str">
        <f>+IF(B80&lt;&gt;"",(A79+1),"")</f>
        <v/>
      </c>
      <c r="B80" s="251"/>
      <c r="C80" s="252"/>
      <c r="D80" s="252"/>
      <c r="E80" s="253"/>
      <c r="F80" s="39"/>
      <c r="G80" s="254"/>
      <c r="H80" s="254"/>
      <c r="I80" s="254"/>
      <c r="J80" s="254"/>
      <c r="K80" s="254"/>
      <c r="L80" s="254"/>
      <c r="M80" s="254"/>
      <c r="N80" s="254"/>
      <c r="O80" s="254"/>
      <c r="P80" s="254"/>
      <c r="Q80" s="254"/>
      <c r="R80" s="42"/>
      <c r="S80" s="42"/>
      <c r="T80" s="42"/>
      <c r="U80" s="42"/>
      <c r="V80" s="42"/>
      <c r="W80" s="42"/>
      <c r="X80" s="42"/>
      <c r="Y80" s="42"/>
      <c r="Z80" s="42"/>
      <c r="AA80" s="42"/>
      <c r="AB80" s="42"/>
      <c r="AC80" s="42"/>
      <c r="AD80" s="42"/>
      <c r="AE80" s="42"/>
      <c r="AF80" s="42"/>
      <c r="AG80" s="42"/>
      <c r="AH80" s="42"/>
      <c r="AI80" s="42"/>
      <c r="AJ80" s="42"/>
      <c r="AK80" s="42"/>
      <c r="AL80" s="42"/>
      <c r="AM80" s="42"/>
      <c r="AN80" s="42"/>
      <c r="AO80" s="42"/>
      <c r="AP80" s="42"/>
      <c r="AQ80" s="42"/>
      <c r="AR80" s="42"/>
      <c r="AS80" s="42"/>
      <c r="AT80" s="42"/>
      <c r="AU80" s="42"/>
      <c r="AV80" s="42"/>
      <c r="AW80" s="42"/>
    </row>
    <row r="81" spans="1:49" x14ac:dyDescent="0.25">
      <c r="A81" s="60" t="e">
        <f t="shared" ref="A81:A93" si="2">+IF(B81&lt;&gt;"",(A80+1),"")</f>
        <v>#VALUE!</v>
      </c>
      <c r="B81" s="251" t="s">
        <v>64</v>
      </c>
      <c r="C81" s="252"/>
      <c r="D81" s="252"/>
      <c r="E81" s="253"/>
      <c r="F81" s="39"/>
      <c r="G81" s="254"/>
      <c r="H81" s="254"/>
      <c r="I81" s="254"/>
      <c r="J81" s="254"/>
      <c r="K81" s="254"/>
      <c r="L81" s="254"/>
      <c r="M81" s="254"/>
      <c r="N81" s="254"/>
      <c r="O81" s="254"/>
      <c r="P81" s="254"/>
      <c r="Q81" s="254"/>
      <c r="R81" s="42"/>
      <c r="S81" s="42"/>
      <c r="T81" s="42"/>
      <c r="U81" s="42"/>
      <c r="V81" s="42"/>
      <c r="W81" s="42"/>
      <c r="X81" s="42"/>
      <c r="Y81" s="42"/>
      <c r="Z81" s="42"/>
      <c r="AA81" s="42"/>
      <c r="AB81" s="42"/>
      <c r="AC81" s="42"/>
      <c r="AD81" s="42"/>
      <c r="AE81" s="42"/>
      <c r="AF81" s="42"/>
      <c r="AG81" s="42"/>
      <c r="AH81" s="42"/>
      <c r="AI81" s="42"/>
      <c r="AJ81" s="42"/>
      <c r="AK81" s="42"/>
      <c r="AL81" s="42"/>
      <c r="AM81" s="42"/>
      <c r="AN81" s="42"/>
      <c r="AO81" s="42"/>
      <c r="AP81" s="42"/>
      <c r="AQ81" s="42"/>
      <c r="AR81" s="42"/>
      <c r="AS81" s="42"/>
      <c r="AT81" s="42"/>
      <c r="AU81" s="42"/>
      <c r="AV81" s="42"/>
      <c r="AW81" s="42"/>
    </row>
    <row r="82" spans="1:49" x14ac:dyDescent="0.25">
      <c r="A82" s="60" t="e">
        <f t="shared" si="2"/>
        <v>#VALUE!</v>
      </c>
      <c r="B82" s="251" t="s">
        <v>65</v>
      </c>
      <c r="C82" s="252"/>
      <c r="D82" s="252"/>
      <c r="E82" s="253"/>
      <c r="F82" s="39"/>
      <c r="G82" s="254"/>
      <c r="H82" s="254"/>
      <c r="I82" s="254"/>
      <c r="J82" s="254"/>
      <c r="K82" s="254"/>
      <c r="L82" s="254"/>
      <c r="M82" s="254"/>
      <c r="N82" s="254"/>
      <c r="O82" s="254"/>
      <c r="P82" s="254"/>
      <c r="Q82" s="254"/>
      <c r="R82" s="42"/>
      <c r="S82" s="42"/>
      <c r="T82" s="42"/>
      <c r="U82" s="42"/>
      <c r="V82" s="42"/>
      <c r="W82" s="42"/>
      <c r="X82" s="42"/>
      <c r="Y82" s="42"/>
      <c r="Z82" s="42"/>
      <c r="AA82" s="42"/>
      <c r="AB82" s="42"/>
      <c r="AC82" s="42"/>
      <c r="AD82" s="42"/>
      <c r="AE82" s="42"/>
      <c r="AF82" s="42"/>
      <c r="AG82" s="42"/>
      <c r="AH82" s="42"/>
      <c r="AI82" s="42"/>
      <c r="AJ82" s="42"/>
      <c r="AK82" s="42"/>
      <c r="AL82" s="42"/>
      <c r="AM82" s="42"/>
      <c r="AN82" s="42"/>
      <c r="AO82" s="42"/>
      <c r="AP82" s="42"/>
      <c r="AQ82" s="42"/>
      <c r="AR82" s="42"/>
      <c r="AS82" s="42"/>
      <c r="AT82" s="42"/>
      <c r="AU82" s="42"/>
      <c r="AV82" s="42"/>
      <c r="AW82" s="42"/>
    </row>
    <row r="83" spans="1:49" x14ac:dyDescent="0.25">
      <c r="A83" s="60" t="str">
        <f t="shared" si="2"/>
        <v/>
      </c>
      <c r="B83" s="251"/>
      <c r="C83" s="252"/>
      <c r="D83" s="252"/>
      <c r="E83" s="253"/>
      <c r="F83" s="39"/>
      <c r="G83" s="254"/>
      <c r="H83" s="254"/>
      <c r="I83" s="254"/>
      <c r="J83" s="254"/>
      <c r="K83" s="254"/>
      <c r="L83" s="254"/>
      <c r="M83" s="254"/>
      <c r="N83" s="254"/>
      <c r="O83" s="254"/>
      <c r="P83" s="254"/>
      <c r="Q83" s="254"/>
      <c r="R83" s="42"/>
      <c r="S83" s="42"/>
      <c r="T83" s="42"/>
      <c r="U83" s="42"/>
      <c r="V83" s="42"/>
      <c r="W83" s="42"/>
      <c r="X83" s="42"/>
      <c r="Y83" s="42"/>
      <c r="Z83" s="42"/>
      <c r="AA83" s="42"/>
      <c r="AB83" s="42"/>
      <c r="AC83" s="42"/>
      <c r="AD83" s="42"/>
      <c r="AE83" s="42"/>
      <c r="AF83" s="42"/>
      <c r="AG83" s="42"/>
      <c r="AH83" s="42"/>
      <c r="AI83" s="42"/>
      <c r="AJ83" s="42"/>
      <c r="AK83" s="42"/>
      <c r="AL83" s="42"/>
      <c r="AM83" s="42"/>
      <c r="AN83" s="42"/>
      <c r="AO83" s="42"/>
      <c r="AP83" s="42"/>
      <c r="AQ83" s="42"/>
      <c r="AR83" s="42"/>
      <c r="AS83" s="42"/>
      <c r="AT83" s="42"/>
      <c r="AU83" s="42"/>
      <c r="AV83" s="42"/>
      <c r="AW83" s="42"/>
    </row>
    <row r="84" spans="1:49" x14ac:dyDescent="0.25">
      <c r="A84" s="60" t="str">
        <f t="shared" si="2"/>
        <v/>
      </c>
      <c r="B84" s="251"/>
      <c r="C84" s="252"/>
      <c r="D84" s="252"/>
      <c r="E84" s="253"/>
      <c r="F84" s="39"/>
      <c r="G84" s="254"/>
      <c r="H84" s="254"/>
      <c r="I84" s="254"/>
      <c r="J84" s="254"/>
      <c r="K84" s="254"/>
      <c r="L84" s="254"/>
      <c r="M84" s="254"/>
      <c r="N84" s="254"/>
      <c r="O84" s="254"/>
      <c r="P84" s="254"/>
      <c r="Q84" s="254"/>
      <c r="R84" s="42"/>
      <c r="S84" s="42"/>
      <c r="T84" s="42"/>
      <c r="U84" s="42"/>
      <c r="V84" s="42"/>
      <c r="W84" s="42"/>
      <c r="X84" s="42"/>
      <c r="Y84" s="42"/>
      <c r="Z84" s="42"/>
      <c r="AA84" s="42"/>
      <c r="AB84" s="42"/>
      <c r="AC84" s="42"/>
      <c r="AD84" s="42"/>
      <c r="AE84" s="42"/>
      <c r="AF84" s="42"/>
      <c r="AG84" s="42"/>
      <c r="AH84" s="42"/>
      <c r="AI84" s="42"/>
      <c r="AJ84" s="42"/>
      <c r="AK84" s="42"/>
      <c r="AL84" s="42"/>
      <c r="AM84" s="42"/>
      <c r="AN84" s="42"/>
      <c r="AO84" s="42"/>
      <c r="AP84" s="42"/>
      <c r="AQ84" s="42"/>
      <c r="AR84" s="42"/>
      <c r="AS84" s="42"/>
      <c r="AT84" s="42"/>
      <c r="AU84" s="42"/>
      <c r="AV84" s="42"/>
      <c r="AW84" s="42"/>
    </row>
    <row r="85" spans="1:49" x14ac:dyDescent="0.25">
      <c r="A85" s="60" t="str">
        <f t="shared" si="2"/>
        <v/>
      </c>
      <c r="B85" s="251"/>
      <c r="C85" s="252"/>
      <c r="D85" s="252"/>
      <c r="E85" s="253"/>
      <c r="F85" s="39"/>
      <c r="G85" s="254"/>
      <c r="H85" s="254"/>
      <c r="I85" s="254"/>
      <c r="J85" s="254"/>
      <c r="K85" s="254"/>
      <c r="L85" s="254"/>
      <c r="M85" s="254"/>
      <c r="N85" s="254"/>
      <c r="O85" s="254"/>
      <c r="P85" s="254"/>
      <c r="Q85" s="254"/>
      <c r="R85" s="42"/>
      <c r="S85" s="42"/>
      <c r="T85" s="42"/>
      <c r="U85" s="42"/>
      <c r="V85" s="42"/>
      <c r="W85" s="42"/>
      <c r="X85" s="42"/>
      <c r="Y85" s="42"/>
      <c r="Z85" s="42"/>
      <c r="AA85" s="42"/>
      <c r="AB85" s="42"/>
      <c r="AC85" s="42"/>
      <c r="AD85" s="42"/>
      <c r="AE85" s="42"/>
      <c r="AF85" s="42"/>
      <c r="AG85" s="42"/>
      <c r="AH85" s="42"/>
      <c r="AI85" s="42"/>
      <c r="AJ85" s="42"/>
      <c r="AK85" s="42"/>
      <c r="AL85" s="42"/>
      <c r="AM85" s="42"/>
      <c r="AN85" s="42"/>
      <c r="AO85" s="42"/>
      <c r="AP85" s="42"/>
      <c r="AQ85" s="42"/>
      <c r="AR85" s="42"/>
      <c r="AS85" s="42"/>
      <c r="AT85" s="42"/>
      <c r="AU85" s="42"/>
      <c r="AV85" s="42"/>
      <c r="AW85" s="42"/>
    </row>
    <row r="86" spans="1:49" x14ac:dyDescent="0.25">
      <c r="A86" s="60" t="str">
        <f t="shared" si="2"/>
        <v/>
      </c>
      <c r="B86" s="251"/>
      <c r="C86" s="252"/>
      <c r="D86" s="252"/>
      <c r="E86" s="253"/>
      <c r="F86" s="39"/>
      <c r="G86" s="254"/>
      <c r="H86" s="254"/>
      <c r="I86" s="254"/>
      <c r="J86" s="254"/>
      <c r="K86" s="254"/>
      <c r="L86" s="254"/>
      <c r="M86" s="254"/>
      <c r="N86" s="254"/>
      <c r="O86" s="254"/>
      <c r="P86" s="254"/>
      <c r="Q86" s="254"/>
      <c r="R86" s="42"/>
      <c r="S86" s="42"/>
      <c r="T86" s="42"/>
      <c r="U86" s="42"/>
      <c r="V86" s="42"/>
      <c r="W86" s="42"/>
      <c r="X86" s="42"/>
      <c r="Y86" s="42"/>
      <c r="Z86" s="42"/>
      <c r="AA86" s="42"/>
      <c r="AB86" s="42"/>
      <c r="AC86" s="42"/>
      <c r="AD86" s="42"/>
      <c r="AE86" s="42"/>
      <c r="AF86" s="42"/>
      <c r="AG86" s="42"/>
      <c r="AH86" s="42"/>
      <c r="AI86" s="42"/>
      <c r="AJ86" s="42"/>
      <c r="AK86" s="42"/>
      <c r="AL86" s="42"/>
      <c r="AM86" s="42"/>
      <c r="AN86" s="42"/>
      <c r="AO86" s="42"/>
      <c r="AP86" s="42"/>
      <c r="AQ86" s="42"/>
      <c r="AR86" s="42"/>
      <c r="AS86" s="42"/>
      <c r="AT86" s="42"/>
      <c r="AU86" s="42"/>
      <c r="AV86" s="42"/>
      <c r="AW86" s="42"/>
    </row>
    <row r="87" spans="1:49" x14ac:dyDescent="0.25">
      <c r="A87" s="60" t="str">
        <f t="shared" si="2"/>
        <v/>
      </c>
      <c r="B87" s="251"/>
      <c r="C87" s="252"/>
      <c r="D87" s="252"/>
      <c r="E87" s="253"/>
      <c r="F87" s="39"/>
      <c r="G87" s="254"/>
      <c r="H87" s="254"/>
      <c r="I87" s="254"/>
      <c r="J87" s="254"/>
      <c r="K87" s="254"/>
      <c r="L87" s="254"/>
      <c r="M87" s="254"/>
      <c r="N87" s="254"/>
      <c r="O87" s="254"/>
      <c r="P87" s="254"/>
      <c r="Q87" s="254"/>
      <c r="R87" s="42"/>
      <c r="S87" s="42"/>
      <c r="T87" s="42"/>
      <c r="U87" s="42"/>
      <c r="V87" s="42"/>
      <c r="W87" s="42"/>
      <c r="X87" s="42"/>
      <c r="Y87" s="42"/>
      <c r="Z87" s="42"/>
      <c r="AA87" s="42"/>
      <c r="AB87" s="42"/>
      <c r="AC87" s="42"/>
      <c r="AD87" s="42"/>
      <c r="AE87" s="42"/>
      <c r="AF87" s="42"/>
      <c r="AG87" s="42"/>
      <c r="AH87" s="42"/>
      <c r="AI87" s="42"/>
      <c r="AJ87" s="42"/>
      <c r="AK87" s="42"/>
      <c r="AL87" s="42"/>
      <c r="AM87" s="42"/>
      <c r="AN87" s="42"/>
      <c r="AO87" s="42"/>
      <c r="AP87" s="42"/>
      <c r="AQ87" s="42"/>
      <c r="AR87" s="42"/>
      <c r="AS87" s="42"/>
      <c r="AT87" s="42"/>
      <c r="AU87" s="42"/>
      <c r="AV87" s="42"/>
      <c r="AW87" s="42"/>
    </row>
    <row r="88" spans="1:49" x14ac:dyDescent="0.25">
      <c r="A88" s="60" t="str">
        <f t="shared" si="2"/>
        <v/>
      </c>
      <c r="B88" s="251"/>
      <c r="C88" s="252"/>
      <c r="D88" s="252"/>
      <c r="E88" s="253"/>
      <c r="F88" s="39"/>
      <c r="G88" s="254"/>
      <c r="H88" s="254"/>
      <c r="I88" s="254"/>
      <c r="J88" s="254"/>
      <c r="K88" s="254"/>
      <c r="L88" s="254"/>
      <c r="M88" s="254"/>
      <c r="N88" s="254"/>
      <c r="O88" s="254"/>
      <c r="P88" s="254"/>
      <c r="Q88" s="254"/>
      <c r="R88" s="42"/>
      <c r="S88" s="42"/>
      <c r="T88" s="42"/>
      <c r="U88" s="42"/>
      <c r="V88" s="42"/>
      <c r="W88" s="42"/>
      <c r="X88" s="42"/>
      <c r="Y88" s="42"/>
      <c r="Z88" s="42"/>
      <c r="AA88" s="42"/>
      <c r="AB88" s="42"/>
      <c r="AC88" s="42"/>
      <c r="AD88" s="42"/>
      <c r="AE88" s="42"/>
      <c r="AF88" s="42"/>
      <c r="AG88" s="42"/>
      <c r="AH88" s="42"/>
      <c r="AI88" s="42"/>
      <c r="AJ88" s="42"/>
      <c r="AK88" s="42"/>
      <c r="AL88" s="42"/>
      <c r="AM88" s="42"/>
      <c r="AN88" s="42"/>
      <c r="AO88" s="42"/>
      <c r="AP88" s="42"/>
      <c r="AQ88" s="42"/>
      <c r="AR88" s="42"/>
      <c r="AS88" s="42"/>
      <c r="AT88" s="42"/>
      <c r="AU88" s="42"/>
      <c r="AV88" s="42"/>
      <c r="AW88" s="42"/>
    </row>
    <row r="89" spans="1:49" x14ac:dyDescent="0.25">
      <c r="A89" s="60" t="str">
        <f t="shared" si="2"/>
        <v/>
      </c>
      <c r="B89" s="251"/>
      <c r="C89" s="252"/>
      <c r="D89" s="252"/>
      <c r="E89" s="253"/>
      <c r="F89" s="39"/>
      <c r="G89" s="254"/>
      <c r="H89" s="254"/>
      <c r="I89" s="254"/>
      <c r="J89" s="254"/>
      <c r="K89" s="254"/>
      <c r="L89" s="254"/>
      <c r="M89" s="254"/>
      <c r="N89" s="254"/>
      <c r="O89" s="254"/>
      <c r="P89" s="254"/>
      <c r="Q89" s="254"/>
      <c r="R89" s="42"/>
      <c r="S89" s="42"/>
      <c r="T89" s="42"/>
      <c r="U89" s="42"/>
      <c r="V89" s="42"/>
      <c r="W89" s="42"/>
      <c r="X89" s="42"/>
      <c r="Y89" s="42"/>
      <c r="Z89" s="42"/>
      <c r="AA89" s="42"/>
      <c r="AB89" s="42"/>
      <c r="AC89" s="42"/>
      <c r="AD89" s="42"/>
      <c r="AE89" s="42"/>
      <c r="AF89" s="42"/>
      <c r="AG89" s="42"/>
      <c r="AH89" s="42"/>
      <c r="AI89" s="42"/>
      <c r="AJ89" s="42"/>
      <c r="AK89" s="42"/>
      <c r="AL89" s="42"/>
      <c r="AM89" s="42"/>
      <c r="AN89" s="42"/>
      <c r="AO89" s="42"/>
      <c r="AP89" s="42"/>
      <c r="AQ89" s="42"/>
      <c r="AR89" s="42"/>
      <c r="AS89" s="42"/>
      <c r="AT89" s="42"/>
      <c r="AU89" s="42"/>
      <c r="AV89" s="42"/>
      <c r="AW89" s="42"/>
    </row>
    <row r="90" spans="1:49" x14ac:dyDescent="0.25">
      <c r="A90" s="60" t="str">
        <f t="shared" si="2"/>
        <v/>
      </c>
      <c r="B90" s="251"/>
      <c r="C90" s="252"/>
      <c r="D90" s="252"/>
      <c r="E90" s="253"/>
      <c r="F90" s="39"/>
      <c r="G90" s="254"/>
      <c r="H90" s="254"/>
      <c r="I90" s="254"/>
      <c r="J90" s="254"/>
      <c r="K90" s="254"/>
      <c r="L90" s="254"/>
      <c r="M90" s="254"/>
      <c r="N90" s="254"/>
      <c r="O90" s="254"/>
      <c r="P90" s="254"/>
      <c r="Q90" s="254"/>
      <c r="R90" s="42"/>
      <c r="S90" s="42"/>
      <c r="T90" s="42"/>
      <c r="U90" s="42"/>
      <c r="V90" s="42"/>
      <c r="W90" s="42"/>
      <c r="X90" s="42"/>
      <c r="Y90" s="42"/>
      <c r="Z90" s="42"/>
      <c r="AA90" s="42"/>
      <c r="AB90" s="42"/>
      <c r="AC90" s="42"/>
      <c r="AD90" s="42"/>
      <c r="AE90" s="42"/>
      <c r="AF90" s="42"/>
      <c r="AG90" s="42"/>
      <c r="AH90" s="42"/>
      <c r="AI90" s="42"/>
      <c r="AJ90" s="42"/>
      <c r="AK90" s="42"/>
      <c r="AL90" s="42"/>
      <c r="AM90" s="42"/>
      <c r="AN90" s="42"/>
      <c r="AO90" s="42"/>
      <c r="AP90" s="42"/>
      <c r="AQ90" s="42"/>
      <c r="AR90" s="42"/>
      <c r="AS90" s="42"/>
      <c r="AT90" s="42"/>
      <c r="AU90" s="42"/>
      <c r="AV90" s="42"/>
      <c r="AW90" s="42"/>
    </row>
    <row r="91" spans="1:49" x14ac:dyDescent="0.25">
      <c r="A91" s="60" t="str">
        <f t="shared" si="2"/>
        <v/>
      </c>
      <c r="B91" s="251"/>
      <c r="C91" s="252"/>
      <c r="D91" s="252"/>
      <c r="E91" s="253"/>
      <c r="F91" s="39"/>
      <c r="G91" s="254"/>
      <c r="H91" s="254"/>
      <c r="I91" s="254"/>
      <c r="J91" s="254"/>
      <c r="K91" s="254"/>
      <c r="L91" s="254"/>
      <c r="M91" s="254"/>
      <c r="N91" s="254"/>
      <c r="O91" s="254"/>
      <c r="P91" s="254"/>
      <c r="Q91" s="254"/>
      <c r="R91" s="42"/>
      <c r="S91" s="42"/>
      <c r="T91" s="42"/>
      <c r="U91" s="42"/>
      <c r="V91" s="42"/>
      <c r="W91" s="42"/>
      <c r="X91" s="42"/>
      <c r="Y91" s="42"/>
      <c r="Z91" s="42"/>
      <c r="AA91" s="42"/>
      <c r="AB91" s="42"/>
      <c r="AC91" s="42"/>
      <c r="AD91" s="42"/>
      <c r="AE91" s="42"/>
      <c r="AF91" s="42"/>
      <c r="AG91" s="42"/>
      <c r="AH91" s="42"/>
      <c r="AI91" s="42"/>
      <c r="AJ91" s="42"/>
      <c r="AK91" s="42"/>
      <c r="AL91" s="42"/>
      <c r="AM91" s="42"/>
      <c r="AN91" s="42"/>
      <c r="AO91" s="42"/>
      <c r="AP91" s="42"/>
      <c r="AQ91" s="42"/>
      <c r="AR91" s="42"/>
      <c r="AS91" s="42"/>
      <c r="AT91" s="42"/>
      <c r="AU91" s="42"/>
      <c r="AV91" s="42"/>
      <c r="AW91" s="42"/>
    </row>
    <row r="92" spans="1:49" x14ac:dyDescent="0.25">
      <c r="A92" s="60" t="str">
        <f t="shared" si="2"/>
        <v/>
      </c>
      <c r="B92" s="251"/>
      <c r="C92" s="252"/>
      <c r="D92" s="252"/>
      <c r="E92" s="253"/>
      <c r="F92" s="39"/>
      <c r="G92" s="254"/>
      <c r="H92" s="254"/>
      <c r="I92" s="254"/>
      <c r="J92" s="254"/>
      <c r="K92" s="254"/>
      <c r="L92" s="254"/>
      <c r="M92" s="254"/>
      <c r="N92" s="254"/>
      <c r="O92" s="254"/>
      <c r="P92" s="254"/>
      <c r="Q92" s="254"/>
      <c r="R92" s="42"/>
      <c r="S92" s="42"/>
      <c r="T92" s="42"/>
      <c r="U92" s="42"/>
      <c r="V92" s="42"/>
      <c r="W92" s="42"/>
      <c r="X92" s="42"/>
      <c r="Y92" s="42"/>
      <c r="Z92" s="42"/>
      <c r="AA92" s="42"/>
      <c r="AB92" s="42"/>
      <c r="AC92" s="42"/>
      <c r="AD92" s="42"/>
      <c r="AE92" s="42"/>
      <c r="AF92" s="42"/>
      <c r="AG92" s="42"/>
      <c r="AH92" s="42"/>
      <c r="AI92" s="42"/>
      <c r="AJ92" s="42"/>
      <c r="AK92" s="42"/>
      <c r="AL92" s="42"/>
      <c r="AM92" s="42"/>
      <c r="AN92" s="42"/>
      <c r="AO92" s="42"/>
      <c r="AP92" s="42"/>
      <c r="AQ92" s="42"/>
      <c r="AR92" s="42"/>
      <c r="AS92" s="42"/>
      <c r="AT92" s="42"/>
      <c r="AU92" s="42"/>
      <c r="AV92" s="42"/>
      <c r="AW92" s="42"/>
    </row>
    <row r="93" spans="1:49" x14ac:dyDescent="0.25">
      <c r="A93" s="60" t="str">
        <f t="shared" si="2"/>
        <v/>
      </c>
      <c r="B93" s="251"/>
      <c r="C93" s="252"/>
      <c r="D93" s="252"/>
      <c r="E93" s="253"/>
      <c r="F93" s="39"/>
      <c r="G93" s="254"/>
      <c r="H93" s="254"/>
      <c r="I93" s="254"/>
      <c r="J93" s="254"/>
      <c r="K93" s="254"/>
      <c r="L93" s="254"/>
      <c r="M93" s="254"/>
      <c r="N93" s="254"/>
      <c r="O93" s="254"/>
      <c r="P93" s="254"/>
      <c r="Q93" s="254"/>
      <c r="R93" s="42"/>
      <c r="S93" s="42"/>
      <c r="T93" s="42"/>
      <c r="U93" s="42"/>
      <c r="V93" s="42"/>
      <c r="W93" s="42"/>
      <c r="X93" s="42"/>
      <c r="Y93" s="42"/>
      <c r="Z93" s="42"/>
      <c r="AA93" s="42"/>
      <c r="AB93" s="42"/>
      <c r="AC93" s="42"/>
      <c r="AD93" s="42"/>
      <c r="AE93" s="42"/>
      <c r="AF93" s="42"/>
      <c r="AG93" s="42"/>
      <c r="AH93" s="42"/>
      <c r="AI93" s="42"/>
      <c r="AJ93" s="42"/>
      <c r="AK93" s="42"/>
      <c r="AL93" s="42"/>
      <c r="AM93" s="42"/>
      <c r="AN93" s="42"/>
      <c r="AO93" s="42"/>
      <c r="AP93" s="42"/>
      <c r="AQ93" s="42"/>
      <c r="AR93" s="42"/>
      <c r="AS93" s="42"/>
      <c r="AT93" s="42"/>
      <c r="AU93" s="42"/>
      <c r="AV93" s="42"/>
      <c r="AW93" s="42"/>
    </row>
    <row r="94" spans="1:49" hidden="1" x14ac:dyDescent="0.25">
      <c r="A94" s="41">
        <v>5</v>
      </c>
      <c r="B94" s="255"/>
      <c r="C94" s="255"/>
      <c r="D94" s="255"/>
      <c r="E94" s="255"/>
      <c r="F94" s="39"/>
      <c r="G94" s="254"/>
      <c r="H94" s="254"/>
      <c r="I94" s="254"/>
      <c r="J94" s="254"/>
      <c r="K94" s="254"/>
      <c r="L94" s="254"/>
      <c r="M94" s="254"/>
      <c r="N94" s="254"/>
      <c r="O94" s="254"/>
      <c r="P94" s="254"/>
      <c r="Q94" s="254"/>
      <c r="R94" s="43"/>
      <c r="S94" s="43"/>
      <c r="T94" s="43"/>
      <c r="U94" s="43"/>
      <c r="V94" s="43"/>
      <c r="W94" s="43"/>
      <c r="X94" s="43"/>
      <c r="Y94" s="43"/>
      <c r="Z94" s="43"/>
      <c r="AA94" s="43"/>
      <c r="AB94" s="43"/>
      <c r="AC94" s="43"/>
      <c r="AD94" s="43"/>
      <c r="AE94" s="43"/>
      <c r="AF94" s="43"/>
      <c r="AG94" s="43"/>
      <c r="AH94" s="43"/>
      <c r="AI94" s="43"/>
      <c r="AJ94" s="43"/>
      <c r="AK94" s="43"/>
      <c r="AL94" s="43"/>
      <c r="AM94" s="43"/>
      <c r="AN94" s="43"/>
      <c r="AO94" s="43"/>
      <c r="AP94" s="43"/>
      <c r="AQ94" s="43"/>
      <c r="AR94" s="43"/>
      <c r="AS94" s="43"/>
      <c r="AT94" s="43"/>
      <c r="AU94" s="43"/>
      <c r="AV94" s="43"/>
      <c r="AW94" s="43"/>
    </row>
    <row r="95" spans="1:49" hidden="1" x14ac:dyDescent="0.25">
      <c r="A95" s="41">
        <v>6</v>
      </c>
      <c r="B95" s="256"/>
      <c r="C95" s="257"/>
      <c r="D95" s="257"/>
      <c r="E95" s="258"/>
      <c r="G95" s="259"/>
      <c r="H95" s="260"/>
      <c r="I95" s="260"/>
      <c r="J95" s="260"/>
      <c r="K95" s="260"/>
      <c r="L95" s="260"/>
      <c r="M95" s="260"/>
      <c r="N95" s="260"/>
      <c r="O95" s="260"/>
      <c r="P95" s="260"/>
      <c r="Q95" s="260"/>
      <c r="R95" s="260"/>
      <c r="S95" s="260"/>
      <c r="T95" s="260"/>
      <c r="U95" s="260"/>
      <c r="V95" s="260"/>
      <c r="W95" s="260"/>
      <c r="X95" s="260"/>
      <c r="Y95" s="260"/>
      <c r="Z95" s="260"/>
      <c r="AA95" s="260"/>
      <c r="AB95" s="260"/>
      <c r="AC95" s="260"/>
      <c r="AD95" s="260"/>
      <c r="AE95" s="260"/>
      <c r="AF95" s="260"/>
      <c r="AG95" s="260"/>
      <c r="AH95" s="260"/>
      <c r="AI95" s="260"/>
      <c r="AJ95" s="260"/>
      <c r="AK95" s="260"/>
      <c r="AL95" s="260"/>
      <c r="AM95" s="260"/>
      <c r="AN95" s="260"/>
      <c r="AO95" s="260"/>
      <c r="AP95" s="260"/>
      <c r="AQ95" s="260"/>
      <c r="AR95" s="260"/>
      <c r="AS95" s="260"/>
      <c r="AT95" s="260"/>
      <c r="AU95" s="260"/>
      <c r="AV95" s="260"/>
      <c r="AW95" s="260"/>
    </row>
    <row r="96" spans="1:49" hidden="1" x14ac:dyDescent="0.25">
      <c r="A96" s="41">
        <v>7</v>
      </c>
      <c r="B96" s="242"/>
      <c r="C96" s="242"/>
      <c r="D96" s="242"/>
      <c r="E96" s="242"/>
      <c r="G96" s="242"/>
      <c r="H96" s="242"/>
      <c r="I96" s="242"/>
      <c r="J96" s="242"/>
      <c r="K96" s="242"/>
      <c r="L96" s="242"/>
      <c r="M96" s="242"/>
      <c r="N96" s="242"/>
      <c r="O96" s="242"/>
      <c r="P96" s="242"/>
      <c r="Q96" s="242"/>
    </row>
    <row r="97" spans="1:17" hidden="1" x14ac:dyDescent="0.25">
      <c r="A97" s="41">
        <v>8</v>
      </c>
      <c r="B97" s="242"/>
      <c r="C97" s="242"/>
      <c r="D97" s="242"/>
      <c r="E97" s="242"/>
      <c r="G97" s="242"/>
      <c r="H97" s="242"/>
      <c r="I97" s="242"/>
      <c r="J97" s="242"/>
      <c r="K97" s="242"/>
      <c r="L97" s="242"/>
      <c r="M97" s="242"/>
      <c r="N97" s="242"/>
      <c r="O97" s="242"/>
      <c r="P97" s="242"/>
      <c r="Q97" s="242"/>
    </row>
    <row r="98" spans="1:17" hidden="1" x14ac:dyDescent="0.25">
      <c r="A98" s="41">
        <v>9</v>
      </c>
      <c r="B98" s="242"/>
      <c r="C98" s="242"/>
      <c r="D98" s="242"/>
      <c r="E98" s="242"/>
      <c r="G98" s="242"/>
      <c r="H98" s="242"/>
      <c r="I98" s="242"/>
      <c r="J98" s="242"/>
      <c r="K98" s="242"/>
      <c r="L98" s="242"/>
      <c r="M98" s="242"/>
      <c r="N98" s="242"/>
      <c r="O98" s="242"/>
      <c r="P98" s="242"/>
      <c r="Q98" s="242"/>
    </row>
    <row r="99" spans="1:17" ht="16.5" hidden="1" customHeight="1" x14ac:dyDescent="0.25">
      <c r="A99" s="41">
        <v>10</v>
      </c>
      <c r="B99" s="242"/>
      <c r="C99" s="242"/>
      <c r="D99" s="242"/>
      <c r="E99" s="242"/>
      <c r="G99" s="242"/>
      <c r="H99" s="242"/>
      <c r="I99" s="242"/>
      <c r="J99" s="242"/>
      <c r="K99" s="242"/>
      <c r="L99" s="242"/>
      <c r="M99" s="242"/>
      <c r="N99" s="242"/>
      <c r="O99" s="242"/>
      <c r="P99" s="242"/>
      <c r="Q99" s="242"/>
    </row>
    <row r="100" spans="1:17" hidden="1" x14ac:dyDescent="0.25">
      <c r="A100" s="41">
        <v>11</v>
      </c>
      <c r="B100" s="242"/>
      <c r="C100" s="242"/>
      <c r="D100" s="242"/>
      <c r="E100" s="242"/>
      <c r="G100" s="242"/>
      <c r="H100" s="242"/>
      <c r="I100" s="242"/>
      <c r="J100" s="242"/>
      <c r="K100" s="242"/>
      <c r="L100" s="242"/>
      <c r="M100" s="242"/>
      <c r="N100" s="242"/>
      <c r="O100" s="242"/>
      <c r="P100" s="242"/>
      <c r="Q100" s="242"/>
    </row>
    <row r="101" spans="1:17" hidden="1" x14ac:dyDescent="0.25">
      <c r="A101" s="41">
        <v>12</v>
      </c>
      <c r="B101" s="261"/>
      <c r="C101" s="262"/>
      <c r="D101" s="262"/>
      <c r="E101" s="263"/>
      <c r="G101" s="242"/>
      <c r="H101" s="242"/>
      <c r="I101" s="242"/>
      <c r="J101" s="242"/>
      <c r="K101" s="242"/>
      <c r="L101" s="242"/>
      <c r="M101" s="242"/>
      <c r="N101" s="242"/>
      <c r="O101" s="242"/>
      <c r="P101" s="242"/>
      <c r="Q101" s="242"/>
    </row>
    <row r="102" spans="1:17" hidden="1" x14ac:dyDescent="0.25">
      <c r="A102" s="41">
        <v>13</v>
      </c>
      <c r="B102" s="261"/>
      <c r="C102" s="262"/>
      <c r="D102" s="262"/>
      <c r="E102" s="263"/>
      <c r="G102" s="242"/>
      <c r="H102" s="242"/>
      <c r="I102" s="242"/>
      <c r="J102" s="242"/>
      <c r="K102" s="242"/>
      <c r="L102" s="242"/>
      <c r="M102" s="242"/>
      <c r="N102" s="242"/>
      <c r="O102" s="242"/>
      <c r="P102" s="242"/>
      <c r="Q102" s="242"/>
    </row>
    <row r="103" spans="1:17" hidden="1" x14ac:dyDescent="0.25">
      <c r="A103" s="41">
        <v>14</v>
      </c>
      <c r="B103" s="261"/>
      <c r="C103" s="262"/>
      <c r="D103" s="262"/>
      <c r="E103" s="263"/>
      <c r="G103" s="242"/>
      <c r="H103" s="242"/>
      <c r="I103" s="242"/>
      <c r="J103" s="242"/>
      <c r="K103" s="242"/>
      <c r="L103" s="242"/>
      <c r="M103" s="242"/>
      <c r="N103" s="242"/>
      <c r="O103" s="242"/>
      <c r="P103" s="242"/>
      <c r="Q103" s="242"/>
    </row>
    <row r="104" spans="1:17" hidden="1" x14ac:dyDescent="0.25">
      <c r="A104" s="41">
        <v>15</v>
      </c>
      <c r="B104" s="261"/>
      <c r="C104" s="262"/>
      <c r="D104" s="262"/>
      <c r="E104" s="263"/>
      <c r="G104" s="242"/>
      <c r="H104" s="242"/>
      <c r="I104" s="242"/>
      <c r="J104" s="242"/>
      <c r="K104" s="242"/>
      <c r="L104" s="242"/>
      <c r="M104" s="242"/>
      <c r="N104" s="242"/>
      <c r="O104" s="242"/>
      <c r="P104" s="242"/>
      <c r="Q104" s="242"/>
    </row>
    <row r="105" spans="1:17" hidden="1" x14ac:dyDescent="0.25">
      <c r="A105" s="41">
        <v>16</v>
      </c>
      <c r="B105" s="261"/>
      <c r="C105" s="262"/>
      <c r="D105" s="262"/>
      <c r="E105" s="263"/>
      <c r="G105" s="242"/>
      <c r="H105" s="242"/>
      <c r="I105" s="242"/>
      <c r="J105" s="242"/>
      <c r="K105" s="242"/>
      <c r="L105" s="242"/>
      <c r="M105" s="242"/>
      <c r="N105" s="242"/>
      <c r="O105" s="242"/>
      <c r="P105" s="242"/>
      <c r="Q105" s="242"/>
    </row>
    <row r="106" spans="1:17" hidden="1" x14ac:dyDescent="0.25">
      <c r="A106" s="41">
        <v>17</v>
      </c>
      <c r="B106" s="261"/>
      <c r="C106" s="262"/>
      <c r="D106" s="262"/>
      <c r="E106" s="263"/>
      <c r="G106" s="242"/>
      <c r="H106" s="242"/>
      <c r="I106" s="242"/>
      <c r="J106" s="242"/>
      <c r="K106" s="242"/>
      <c r="L106" s="242"/>
      <c r="M106" s="242"/>
      <c r="N106" s="242"/>
      <c r="O106" s="242"/>
      <c r="P106" s="242"/>
      <c r="Q106" s="242"/>
    </row>
    <row r="107" spans="1:17" hidden="1" x14ac:dyDescent="0.25">
      <c r="A107" s="41">
        <v>18</v>
      </c>
      <c r="B107" s="261"/>
      <c r="C107" s="262"/>
      <c r="D107" s="262"/>
      <c r="E107" s="263"/>
      <c r="G107" s="242"/>
      <c r="H107" s="242"/>
      <c r="I107" s="242"/>
      <c r="J107" s="242"/>
      <c r="K107" s="242"/>
      <c r="L107" s="242"/>
      <c r="M107" s="242"/>
      <c r="N107" s="242"/>
      <c r="O107" s="242"/>
      <c r="P107" s="242"/>
      <c r="Q107" s="242"/>
    </row>
    <row r="108" spans="1:17" hidden="1" x14ac:dyDescent="0.25">
      <c r="A108" s="41">
        <v>19</v>
      </c>
      <c r="B108" s="261"/>
      <c r="C108" s="262"/>
      <c r="D108" s="262"/>
      <c r="E108" s="263"/>
      <c r="G108" s="242"/>
      <c r="H108" s="242"/>
      <c r="I108" s="242"/>
      <c r="J108" s="242"/>
      <c r="K108" s="242"/>
      <c r="L108" s="242"/>
      <c r="M108" s="242"/>
      <c r="N108" s="242"/>
      <c r="O108" s="242"/>
      <c r="P108" s="242"/>
      <c r="Q108" s="242"/>
    </row>
    <row r="109" spans="1:17" ht="18.75" hidden="1" customHeight="1" x14ac:dyDescent="0.25">
      <c r="A109" s="41">
        <v>7</v>
      </c>
      <c r="B109" s="261"/>
      <c r="C109" s="262"/>
      <c r="D109" s="262"/>
      <c r="E109" s="262"/>
      <c r="F109" s="237"/>
      <c r="G109" s="264"/>
      <c r="H109" s="264"/>
      <c r="I109" s="264"/>
      <c r="J109" s="264"/>
      <c r="K109" s="264"/>
      <c r="L109" s="264"/>
      <c r="M109" s="264"/>
      <c r="N109" s="238"/>
    </row>
    <row r="110" spans="1:17" ht="32.25" hidden="1" customHeight="1" x14ac:dyDescent="0.25">
      <c r="A110" s="41">
        <v>8</v>
      </c>
      <c r="B110" s="261"/>
      <c r="C110" s="262"/>
      <c r="D110" s="262"/>
      <c r="E110" s="262"/>
      <c r="F110" s="265"/>
      <c r="G110" s="266"/>
      <c r="H110" s="266"/>
      <c r="I110" s="266"/>
      <c r="J110" s="266"/>
      <c r="K110" s="266"/>
      <c r="L110" s="266"/>
      <c r="M110" s="266"/>
      <c r="N110" s="267"/>
    </row>
    <row r="111" spans="1:17" hidden="1" x14ac:dyDescent="0.25">
      <c r="A111" s="41">
        <v>9</v>
      </c>
      <c r="B111" s="261"/>
      <c r="C111" s="262"/>
      <c r="D111" s="262"/>
      <c r="E111" s="262"/>
      <c r="F111" s="265"/>
      <c r="G111" s="266"/>
      <c r="H111" s="266"/>
      <c r="I111" s="266"/>
      <c r="J111" s="266"/>
      <c r="K111" s="266"/>
      <c r="L111" s="266"/>
      <c r="M111" s="266"/>
      <c r="N111" s="267"/>
    </row>
    <row r="112" spans="1:17" ht="18.75" hidden="1" customHeight="1" x14ac:dyDescent="0.25">
      <c r="A112" s="41">
        <v>10</v>
      </c>
      <c r="B112" s="261"/>
      <c r="C112" s="262"/>
      <c r="D112" s="262"/>
      <c r="E112" s="262"/>
      <c r="F112" s="265"/>
      <c r="G112" s="266"/>
      <c r="H112" s="266"/>
      <c r="I112" s="266"/>
      <c r="J112" s="266"/>
      <c r="K112" s="266"/>
      <c r="L112" s="266"/>
      <c r="M112" s="266"/>
      <c r="N112" s="267"/>
    </row>
    <row r="113" spans="1:32" ht="18" hidden="1" customHeight="1" x14ac:dyDescent="0.25">
      <c r="A113" s="41">
        <v>11</v>
      </c>
      <c r="B113" s="261"/>
      <c r="C113" s="262"/>
      <c r="D113" s="262"/>
      <c r="E113" s="262"/>
      <c r="F113" s="265"/>
      <c r="G113" s="266"/>
      <c r="H113" s="266"/>
      <c r="I113" s="266"/>
      <c r="J113" s="266"/>
      <c r="K113" s="266"/>
      <c r="L113" s="266"/>
      <c r="M113" s="266"/>
      <c r="N113" s="267"/>
    </row>
    <row r="114" spans="1:32" ht="15.75" hidden="1" customHeight="1" x14ac:dyDescent="0.25">
      <c r="A114" s="41">
        <v>12</v>
      </c>
      <c r="B114" s="261"/>
      <c r="C114" s="262"/>
      <c r="D114" s="262"/>
      <c r="E114" s="262"/>
      <c r="F114" s="265"/>
      <c r="G114" s="266"/>
      <c r="H114" s="266"/>
      <c r="I114" s="266"/>
      <c r="J114" s="266"/>
      <c r="K114" s="266"/>
      <c r="L114" s="266"/>
      <c r="M114" s="266"/>
      <c r="N114" s="267"/>
    </row>
    <row r="115" spans="1:32" ht="20.25" hidden="1" customHeight="1" x14ac:dyDescent="0.25">
      <c r="A115" s="41">
        <v>13</v>
      </c>
      <c r="B115" s="261"/>
      <c r="C115" s="262"/>
      <c r="D115" s="262"/>
      <c r="E115" s="262"/>
      <c r="F115" s="265"/>
      <c r="G115" s="266"/>
      <c r="H115" s="266"/>
      <c r="I115" s="266"/>
      <c r="J115" s="266"/>
      <c r="K115" s="266"/>
      <c r="L115" s="266"/>
      <c r="M115" s="266"/>
      <c r="N115" s="267"/>
    </row>
    <row r="116" spans="1:32" ht="14.25" hidden="1" customHeight="1" x14ac:dyDescent="0.25">
      <c r="A116" s="41">
        <v>14</v>
      </c>
      <c r="B116" s="261"/>
      <c r="C116" s="262"/>
      <c r="D116" s="262"/>
      <c r="E116" s="262"/>
      <c r="F116" s="265"/>
      <c r="G116" s="266"/>
      <c r="H116" s="266"/>
      <c r="I116" s="266"/>
      <c r="J116" s="266"/>
      <c r="K116" s="266"/>
      <c r="L116" s="266"/>
      <c r="M116" s="266"/>
      <c r="N116" s="267"/>
    </row>
    <row r="117" spans="1:32" ht="17.25" hidden="1" customHeight="1" x14ac:dyDescent="0.25">
      <c r="A117" s="41">
        <v>15</v>
      </c>
      <c r="B117" s="261"/>
      <c r="C117" s="262"/>
      <c r="D117" s="262"/>
      <c r="E117" s="262"/>
      <c r="F117" s="265"/>
      <c r="G117" s="266"/>
      <c r="H117" s="266"/>
      <c r="I117" s="266"/>
      <c r="J117" s="266"/>
      <c r="K117" s="266"/>
      <c r="L117" s="266"/>
      <c r="M117" s="266"/>
      <c r="N117" s="267"/>
    </row>
    <row r="118" spans="1:32" ht="18.75" hidden="1" customHeight="1" x14ac:dyDescent="0.25">
      <c r="A118" s="41">
        <v>16</v>
      </c>
      <c r="B118" s="261"/>
      <c r="C118" s="262"/>
      <c r="D118" s="262"/>
      <c r="E118" s="262"/>
      <c r="F118" s="265"/>
      <c r="G118" s="266"/>
      <c r="H118" s="266"/>
      <c r="I118" s="266"/>
      <c r="J118" s="266"/>
      <c r="K118" s="266"/>
      <c r="L118" s="266"/>
      <c r="M118" s="266"/>
      <c r="N118" s="267"/>
    </row>
    <row r="119" spans="1:32" ht="14.45" hidden="1" customHeight="1" x14ac:dyDescent="0.25">
      <c r="A119" s="32"/>
      <c r="B119" s="44"/>
      <c r="C119" s="44"/>
      <c r="D119" s="44"/>
      <c r="E119" s="44"/>
      <c r="F119" s="45"/>
      <c r="G119" s="45"/>
      <c r="H119" s="45"/>
      <c r="I119" s="45"/>
      <c r="J119" s="45"/>
      <c r="K119" s="45"/>
      <c r="L119" s="45"/>
      <c r="M119" s="45"/>
      <c r="N119" s="45"/>
    </row>
    <row r="120" spans="1:32" ht="14.45" hidden="1" customHeight="1" x14ac:dyDescent="0.25">
      <c r="A120" s="32"/>
      <c r="B120" s="44"/>
      <c r="C120" s="44"/>
      <c r="D120" s="44"/>
      <c r="E120" s="44"/>
      <c r="F120" s="45"/>
      <c r="G120" s="45"/>
      <c r="H120" s="45"/>
      <c r="I120" s="45"/>
      <c r="J120" s="45"/>
      <c r="K120" s="45"/>
      <c r="L120" s="45"/>
      <c r="M120" s="45"/>
      <c r="N120" s="45"/>
    </row>
    <row r="122" spans="1:32" ht="15.6" customHeight="1" x14ac:dyDescent="0.25">
      <c r="A122" s="215" t="s">
        <v>36</v>
      </c>
      <c r="B122" s="215"/>
      <c r="C122" s="215"/>
      <c r="D122" s="215"/>
      <c r="E122" s="215"/>
      <c r="F122" s="215"/>
      <c r="G122" s="215"/>
      <c r="H122" s="215"/>
      <c r="I122" s="215"/>
      <c r="J122" s="215"/>
      <c r="K122" s="215"/>
      <c r="L122" s="215"/>
      <c r="M122" s="215"/>
      <c r="N122" s="215"/>
      <c r="O122" s="215"/>
      <c r="P122" s="215"/>
    </row>
    <row r="123" spans="1:32" ht="24" customHeight="1" x14ac:dyDescent="0.25">
      <c r="A123" s="213" t="s">
        <v>50</v>
      </c>
      <c r="B123" s="213" t="s">
        <v>19</v>
      </c>
      <c r="C123" s="213"/>
      <c r="D123" s="213"/>
      <c r="E123" s="213"/>
      <c r="F123" s="213"/>
      <c r="G123" s="213"/>
      <c r="H123" s="27"/>
      <c r="I123" s="213" t="s">
        <v>37</v>
      </c>
      <c r="J123" s="213"/>
      <c r="K123" s="213"/>
      <c r="L123" s="268" t="s">
        <v>60</v>
      </c>
      <c r="M123" s="269"/>
      <c r="N123" s="269"/>
      <c r="O123" s="269"/>
      <c r="P123" s="269"/>
      <c r="Q123" s="269"/>
      <c r="R123" s="269"/>
      <c r="S123" s="270" t="s">
        <v>46</v>
      </c>
      <c r="T123" s="271"/>
      <c r="U123" s="272"/>
      <c r="V123" s="273" t="s">
        <v>59</v>
      </c>
      <c r="W123" s="275" t="s">
        <v>57</v>
      </c>
    </row>
    <row r="124" spans="1:32" ht="26.45" customHeight="1" x14ac:dyDescent="0.25">
      <c r="A124" s="213"/>
      <c r="B124" s="213"/>
      <c r="C124" s="213"/>
      <c r="D124" s="213"/>
      <c r="E124" s="213"/>
      <c r="F124" s="213"/>
      <c r="G124" s="213"/>
      <c r="H124" s="27"/>
      <c r="I124" s="213"/>
      <c r="J124" s="213"/>
      <c r="K124" s="213"/>
      <c r="L124" s="27" t="s">
        <v>51</v>
      </c>
      <c r="M124" s="27" t="s">
        <v>52</v>
      </c>
      <c r="N124" s="27" t="s">
        <v>53</v>
      </c>
      <c r="O124" s="27" t="s">
        <v>54</v>
      </c>
      <c r="P124" s="46" t="s">
        <v>55</v>
      </c>
      <c r="Q124" s="277" t="s">
        <v>56</v>
      </c>
      <c r="R124" s="278"/>
      <c r="S124" s="47" t="s">
        <v>43</v>
      </c>
      <c r="T124" s="47" t="s">
        <v>45</v>
      </c>
      <c r="U124" s="47" t="s">
        <v>44</v>
      </c>
      <c r="V124" s="274"/>
      <c r="W124" s="276"/>
      <c r="X124" s="27" t="s">
        <v>51</v>
      </c>
      <c r="Y124" s="27" t="s">
        <v>52</v>
      </c>
      <c r="Z124" s="27" t="s">
        <v>53</v>
      </c>
      <c r="AA124" s="27" t="s">
        <v>54</v>
      </c>
      <c r="AB124" s="46" t="s">
        <v>55</v>
      </c>
      <c r="AC124" s="46" t="s">
        <v>58</v>
      </c>
      <c r="AD124" s="47" t="s">
        <v>43</v>
      </c>
      <c r="AE124" s="47" t="s">
        <v>45</v>
      </c>
      <c r="AF124" s="47" t="s">
        <v>44</v>
      </c>
    </row>
    <row r="125" spans="1:32" ht="24.6" customHeight="1" x14ac:dyDescent="0.25">
      <c r="A125" s="41"/>
      <c r="B125" s="202" t="s">
        <v>66</v>
      </c>
      <c r="C125" s="202"/>
      <c r="D125" s="202"/>
      <c r="E125" s="202"/>
      <c r="F125" s="202"/>
      <c r="G125" s="202"/>
      <c r="H125" s="48" t="str">
        <f>+W125</f>
        <v>Si</v>
      </c>
      <c r="I125" s="203" t="s">
        <v>70</v>
      </c>
      <c r="J125" s="204"/>
      <c r="K125" s="205"/>
      <c r="L125" s="49" t="s">
        <v>5</v>
      </c>
      <c r="M125" s="49" t="s">
        <v>7</v>
      </c>
      <c r="N125" s="49" t="s">
        <v>7</v>
      </c>
      <c r="O125" s="49" t="s">
        <v>7</v>
      </c>
      <c r="P125" s="49" t="s">
        <v>7</v>
      </c>
      <c r="Q125" s="49" t="s">
        <v>7</v>
      </c>
      <c r="R125" s="61">
        <f t="shared" ref="R125:R132" si="3">+IF(Q125="Si",1,"")</f>
        <v>1</v>
      </c>
      <c r="S125" s="51" t="s">
        <v>7</v>
      </c>
      <c r="T125" s="51" t="s">
        <v>7</v>
      </c>
      <c r="U125" s="51" t="s">
        <v>7</v>
      </c>
      <c r="V125" s="62">
        <f t="shared" ref="V125:V132" si="4">SUM(X125:AF125)</f>
        <v>6</v>
      </c>
      <c r="W125" s="41" t="s">
        <v>7</v>
      </c>
      <c r="X125" s="26">
        <f t="shared" ref="X125:X132" si="5">+IF(L125="SI",2,0)</f>
        <v>0</v>
      </c>
      <c r="Y125" s="26">
        <f t="shared" ref="Y125:Y132" si="6">+IF(M125="SI",0.5,0)</f>
        <v>0.5</v>
      </c>
      <c r="Z125" s="26">
        <f t="shared" ref="Z125:Z132" si="7">+IF(N125="SI",1,0)</f>
        <v>1</v>
      </c>
      <c r="AA125" s="26">
        <f t="shared" ref="AA125:AC132" si="8">+IF(O125="SI",1.5,0)</f>
        <v>1.5</v>
      </c>
      <c r="AB125" s="26">
        <f t="shared" si="8"/>
        <v>1.5</v>
      </c>
      <c r="AC125" s="26">
        <f t="shared" si="8"/>
        <v>1.5</v>
      </c>
      <c r="AD125" s="26">
        <f t="shared" ref="AD125:AD132" si="9">+IF(S125="No",1,0)</f>
        <v>0</v>
      </c>
      <c r="AE125" s="26">
        <f t="shared" ref="AE125:AF132" si="10">+IF(T125="No",0.5,0)</f>
        <v>0</v>
      </c>
      <c r="AF125" s="26">
        <f t="shared" si="10"/>
        <v>0</v>
      </c>
    </row>
    <row r="126" spans="1:32" ht="24.6" customHeight="1" x14ac:dyDescent="0.25">
      <c r="A126" s="41" t="s">
        <v>68</v>
      </c>
      <c r="B126" s="202" t="s">
        <v>67</v>
      </c>
      <c r="C126" s="202"/>
      <c r="D126" s="202"/>
      <c r="E126" s="202"/>
      <c r="F126" s="202"/>
      <c r="G126" s="202"/>
      <c r="H126" s="48">
        <f t="shared" ref="H126:H189" si="11">+W126</f>
        <v>0</v>
      </c>
      <c r="I126" s="203" t="s">
        <v>69</v>
      </c>
      <c r="J126" s="204"/>
      <c r="K126" s="205"/>
      <c r="L126" s="49" t="s">
        <v>5</v>
      </c>
      <c r="M126" s="49" t="s">
        <v>7</v>
      </c>
      <c r="N126" s="49" t="s">
        <v>7</v>
      </c>
      <c r="O126" s="49" t="s">
        <v>7</v>
      </c>
      <c r="P126" s="49" t="s">
        <v>5</v>
      </c>
      <c r="Q126" s="49" t="s">
        <v>5</v>
      </c>
      <c r="R126" s="61" t="str">
        <f t="shared" si="3"/>
        <v/>
      </c>
      <c r="S126" s="51" t="s">
        <v>7</v>
      </c>
      <c r="T126" s="51" t="s">
        <v>7</v>
      </c>
      <c r="U126" s="51" t="s">
        <v>7</v>
      </c>
      <c r="V126" s="62">
        <f t="shared" si="4"/>
        <v>3</v>
      </c>
      <c r="W126" s="41"/>
      <c r="X126" s="26">
        <f t="shared" si="5"/>
        <v>0</v>
      </c>
      <c r="Y126" s="26">
        <f t="shared" si="6"/>
        <v>0.5</v>
      </c>
      <c r="Z126" s="26">
        <f t="shared" si="7"/>
        <v>1</v>
      </c>
      <c r="AA126" s="26">
        <f t="shared" si="8"/>
        <v>1.5</v>
      </c>
      <c r="AB126" s="26">
        <f t="shared" si="8"/>
        <v>0</v>
      </c>
      <c r="AC126" s="26">
        <f t="shared" si="8"/>
        <v>0</v>
      </c>
      <c r="AD126" s="26">
        <f t="shared" si="9"/>
        <v>0</v>
      </c>
      <c r="AE126" s="26">
        <f t="shared" si="10"/>
        <v>0</v>
      </c>
      <c r="AF126" s="26">
        <f t="shared" si="10"/>
        <v>0</v>
      </c>
    </row>
    <row r="127" spans="1:32" ht="24.6" customHeight="1" x14ac:dyDescent="0.25">
      <c r="A127" s="41"/>
      <c r="B127" s="202"/>
      <c r="C127" s="202"/>
      <c r="D127" s="202"/>
      <c r="E127" s="202"/>
      <c r="F127" s="202"/>
      <c r="G127" s="202"/>
      <c r="H127" s="48">
        <f t="shared" si="11"/>
        <v>0</v>
      </c>
      <c r="I127" s="203"/>
      <c r="J127" s="204"/>
      <c r="K127" s="205"/>
      <c r="L127" s="49"/>
      <c r="M127" s="49"/>
      <c r="N127" s="49"/>
      <c r="O127" s="49"/>
      <c r="P127" s="49"/>
      <c r="Q127" s="49"/>
      <c r="R127" s="61" t="str">
        <f t="shared" si="3"/>
        <v/>
      </c>
      <c r="S127" s="51"/>
      <c r="T127" s="51"/>
      <c r="U127" s="51"/>
      <c r="V127" s="62">
        <f t="shared" si="4"/>
        <v>0</v>
      </c>
      <c r="W127" s="41"/>
      <c r="X127" s="26">
        <f t="shared" si="5"/>
        <v>0</v>
      </c>
      <c r="Y127" s="26">
        <f t="shared" si="6"/>
        <v>0</v>
      </c>
      <c r="Z127" s="26">
        <f t="shared" si="7"/>
        <v>0</v>
      </c>
      <c r="AA127" s="26">
        <f t="shared" si="8"/>
        <v>0</v>
      </c>
      <c r="AB127" s="26">
        <f t="shared" si="8"/>
        <v>0</v>
      </c>
      <c r="AC127" s="26">
        <f t="shared" si="8"/>
        <v>0</v>
      </c>
      <c r="AD127" s="26">
        <f t="shared" si="9"/>
        <v>0</v>
      </c>
      <c r="AE127" s="26">
        <f t="shared" si="10"/>
        <v>0</v>
      </c>
      <c r="AF127" s="26">
        <f t="shared" si="10"/>
        <v>0</v>
      </c>
    </row>
    <row r="128" spans="1:32" ht="24.6" customHeight="1" x14ac:dyDescent="0.25">
      <c r="A128" s="41"/>
      <c r="B128" s="202"/>
      <c r="C128" s="202"/>
      <c r="D128" s="202"/>
      <c r="E128" s="202"/>
      <c r="F128" s="202"/>
      <c r="G128" s="202"/>
      <c r="H128" s="48">
        <f t="shared" si="11"/>
        <v>0</v>
      </c>
      <c r="I128" s="203"/>
      <c r="J128" s="204"/>
      <c r="K128" s="205"/>
      <c r="L128" s="49"/>
      <c r="M128" s="49"/>
      <c r="N128" s="49"/>
      <c r="O128" s="49"/>
      <c r="P128" s="49"/>
      <c r="Q128" s="49"/>
      <c r="R128" s="61" t="str">
        <f t="shared" si="3"/>
        <v/>
      </c>
      <c r="S128" s="51"/>
      <c r="T128" s="51"/>
      <c r="U128" s="51"/>
      <c r="V128" s="62">
        <f t="shared" si="4"/>
        <v>0</v>
      </c>
      <c r="W128" s="41"/>
      <c r="X128" s="26">
        <f t="shared" si="5"/>
        <v>0</v>
      </c>
      <c r="Y128" s="26">
        <f t="shared" si="6"/>
        <v>0</v>
      </c>
      <c r="Z128" s="26">
        <f t="shared" si="7"/>
        <v>0</v>
      </c>
      <c r="AA128" s="26">
        <f t="shared" si="8"/>
        <v>0</v>
      </c>
      <c r="AB128" s="26">
        <f t="shared" si="8"/>
        <v>0</v>
      </c>
      <c r="AC128" s="26">
        <f t="shared" si="8"/>
        <v>0</v>
      </c>
      <c r="AD128" s="26">
        <f t="shared" si="9"/>
        <v>0</v>
      </c>
      <c r="AE128" s="26">
        <f t="shared" si="10"/>
        <v>0</v>
      </c>
      <c r="AF128" s="26">
        <f t="shared" si="10"/>
        <v>0</v>
      </c>
    </row>
    <row r="129" spans="1:32" ht="24.6" customHeight="1" x14ac:dyDescent="0.25">
      <c r="A129" s="41"/>
      <c r="B129" s="202"/>
      <c r="C129" s="202"/>
      <c r="D129" s="202"/>
      <c r="E129" s="202"/>
      <c r="F129" s="202"/>
      <c r="G129" s="202"/>
      <c r="H129" s="48">
        <f t="shared" si="11"/>
        <v>0</v>
      </c>
      <c r="I129" s="203"/>
      <c r="J129" s="204"/>
      <c r="K129" s="205"/>
      <c r="L129" s="49"/>
      <c r="M129" s="49"/>
      <c r="N129" s="49"/>
      <c r="O129" s="49"/>
      <c r="P129" s="49"/>
      <c r="Q129" s="49"/>
      <c r="R129" s="61" t="str">
        <f t="shared" si="3"/>
        <v/>
      </c>
      <c r="S129" s="51"/>
      <c r="T129" s="51"/>
      <c r="U129" s="51"/>
      <c r="V129" s="62">
        <f t="shared" si="4"/>
        <v>0</v>
      </c>
      <c r="W129" s="41"/>
      <c r="X129" s="26">
        <f t="shared" si="5"/>
        <v>0</v>
      </c>
      <c r="Y129" s="26">
        <f t="shared" si="6"/>
        <v>0</v>
      </c>
      <c r="Z129" s="26">
        <f t="shared" si="7"/>
        <v>0</v>
      </c>
      <c r="AA129" s="26">
        <f t="shared" si="8"/>
        <v>0</v>
      </c>
      <c r="AB129" s="26">
        <f t="shared" si="8"/>
        <v>0</v>
      </c>
      <c r="AC129" s="26">
        <f t="shared" si="8"/>
        <v>0</v>
      </c>
      <c r="AD129" s="26">
        <f t="shared" si="9"/>
        <v>0</v>
      </c>
      <c r="AE129" s="26">
        <f t="shared" si="10"/>
        <v>0</v>
      </c>
      <c r="AF129" s="26">
        <f t="shared" si="10"/>
        <v>0</v>
      </c>
    </row>
    <row r="130" spans="1:32" ht="24.6" customHeight="1" x14ac:dyDescent="0.25">
      <c r="A130" s="41"/>
      <c r="B130" s="202"/>
      <c r="C130" s="202"/>
      <c r="D130" s="202"/>
      <c r="E130" s="202"/>
      <c r="F130" s="202"/>
      <c r="G130" s="202"/>
      <c r="H130" s="48">
        <f t="shared" si="11"/>
        <v>0</v>
      </c>
      <c r="I130" s="203"/>
      <c r="J130" s="204"/>
      <c r="K130" s="205"/>
      <c r="L130" s="49"/>
      <c r="M130" s="49"/>
      <c r="N130" s="49"/>
      <c r="O130" s="49"/>
      <c r="P130" s="49"/>
      <c r="Q130" s="49"/>
      <c r="R130" s="61" t="str">
        <f t="shared" si="3"/>
        <v/>
      </c>
      <c r="S130" s="51"/>
      <c r="T130" s="51"/>
      <c r="U130" s="51"/>
      <c r="V130" s="62">
        <f t="shared" si="4"/>
        <v>0</v>
      </c>
      <c r="W130" s="41"/>
      <c r="X130" s="26">
        <f t="shared" si="5"/>
        <v>0</v>
      </c>
      <c r="Y130" s="26">
        <f t="shared" si="6"/>
        <v>0</v>
      </c>
      <c r="Z130" s="26">
        <f t="shared" si="7"/>
        <v>0</v>
      </c>
      <c r="AA130" s="26">
        <f t="shared" si="8"/>
        <v>0</v>
      </c>
      <c r="AB130" s="26">
        <f t="shared" si="8"/>
        <v>0</v>
      </c>
      <c r="AC130" s="26">
        <f t="shared" si="8"/>
        <v>0</v>
      </c>
      <c r="AD130" s="26">
        <f t="shared" si="9"/>
        <v>0</v>
      </c>
      <c r="AE130" s="26">
        <f t="shared" si="10"/>
        <v>0</v>
      </c>
      <c r="AF130" s="26">
        <f t="shared" si="10"/>
        <v>0</v>
      </c>
    </row>
    <row r="131" spans="1:32" ht="24.6" customHeight="1" x14ac:dyDescent="0.25">
      <c r="A131" s="41"/>
      <c r="B131" s="202"/>
      <c r="C131" s="202"/>
      <c r="D131" s="202"/>
      <c r="E131" s="202"/>
      <c r="F131" s="202"/>
      <c r="G131" s="202"/>
      <c r="H131" s="48">
        <f t="shared" si="11"/>
        <v>0</v>
      </c>
      <c r="I131" s="203"/>
      <c r="J131" s="204"/>
      <c r="K131" s="205"/>
      <c r="L131" s="49"/>
      <c r="M131" s="49"/>
      <c r="N131" s="49"/>
      <c r="O131" s="49"/>
      <c r="P131" s="49"/>
      <c r="Q131" s="49"/>
      <c r="R131" s="61" t="str">
        <f t="shared" si="3"/>
        <v/>
      </c>
      <c r="S131" s="51"/>
      <c r="T131" s="51"/>
      <c r="U131" s="51"/>
      <c r="V131" s="62">
        <f t="shared" si="4"/>
        <v>0</v>
      </c>
      <c r="W131" s="41"/>
      <c r="X131" s="26">
        <f t="shared" si="5"/>
        <v>0</v>
      </c>
      <c r="Y131" s="26">
        <f t="shared" si="6"/>
        <v>0</v>
      </c>
      <c r="Z131" s="26">
        <f t="shared" si="7"/>
        <v>0</v>
      </c>
      <c r="AA131" s="26">
        <f t="shared" si="8"/>
        <v>0</v>
      </c>
      <c r="AB131" s="26">
        <f t="shared" si="8"/>
        <v>0</v>
      </c>
      <c r="AC131" s="26">
        <f t="shared" si="8"/>
        <v>0</v>
      </c>
      <c r="AD131" s="26">
        <f t="shared" si="9"/>
        <v>0</v>
      </c>
      <c r="AE131" s="26">
        <f t="shared" si="10"/>
        <v>0</v>
      </c>
      <c r="AF131" s="26">
        <f t="shared" si="10"/>
        <v>0</v>
      </c>
    </row>
    <row r="132" spans="1:32" ht="24.6" customHeight="1" x14ac:dyDescent="0.25">
      <c r="A132" s="41"/>
      <c r="B132" s="202"/>
      <c r="C132" s="202"/>
      <c r="D132" s="202"/>
      <c r="E132" s="202"/>
      <c r="F132" s="202"/>
      <c r="G132" s="202"/>
      <c r="H132" s="48">
        <f t="shared" si="11"/>
        <v>0</v>
      </c>
      <c r="I132" s="203"/>
      <c r="J132" s="204"/>
      <c r="K132" s="205"/>
      <c r="L132" s="49"/>
      <c r="M132" s="49"/>
      <c r="N132" s="49"/>
      <c r="O132" s="49"/>
      <c r="P132" s="49"/>
      <c r="Q132" s="49"/>
      <c r="R132" s="61" t="str">
        <f t="shared" si="3"/>
        <v/>
      </c>
      <c r="S132" s="51"/>
      <c r="T132" s="51"/>
      <c r="U132" s="51"/>
      <c r="V132" s="62">
        <f t="shared" si="4"/>
        <v>0</v>
      </c>
      <c r="W132" s="41"/>
      <c r="X132" s="26">
        <f t="shared" si="5"/>
        <v>0</v>
      </c>
      <c r="Y132" s="26">
        <f t="shared" si="6"/>
        <v>0</v>
      </c>
      <c r="Z132" s="26">
        <f t="shared" si="7"/>
        <v>0</v>
      </c>
      <c r="AA132" s="26">
        <f t="shared" si="8"/>
        <v>0</v>
      </c>
      <c r="AB132" s="26">
        <f t="shared" si="8"/>
        <v>0</v>
      </c>
      <c r="AC132" s="26">
        <f t="shared" si="8"/>
        <v>0</v>
      </c>
      <c r="AD132" s="26">
        <f t="shared" si="9"/>
        <v>0</v>
      </c>
      <c r="AE132" s="26">
        <f t="shared" si="10"/>
        <v>0</v>
      </c>
      <c r="AF132" s="26">
        <f t="shared" si="10"/>
        <v>0</v>
      </c>
    </row>
    <row r="133" spans="1:32" ht="24.6" customHeight="1" x14ac:dyDescent="0.25">
      <c r="A133" s="41"/>
      <c r="B133" s="202"/>
      <c r="C133" s="202"/>
      <c r="D133" s="202"/>
      <c r="E133" s="202"/>
      <c r="F133" s="202"/>
      <c r="G133" s="202"/>
      <c r="H133" s="48">
        <f t="shared" si="11"/>
        <v>0</v>
      </c>
      <c r="I133" s="203"/>
      <c r="J133" s="204"/>
      <c r="K133" s="205"/>
      <c r="L133" s="49"/>
      <c r="M133" s="49"/>
      <c r="N133" s="49"/>
      <c r="O133" s="49"/>
      <c r="P133" s="49"/>
      <c r="Q133" s="49"/>
      <c r="R133" s="61" t="str">
        <f t="shared" ref="R133:R139" si="12">+IF(Q133="Si",1,"")</f>
        <v/>
      </c>
      <c r="S133" s="51"/>
      <c r="T133" s="51"/>
      <c r="U133" s="51"/>
      <c r="V133" s="62">
        <f t="shared" ref="V133:V139" si="13">SUM(X133:AF133)</f>
        <v>0</v>
      </c>
      <c r="W133" s="41"/>
      <c r="X133" s="26">
        <f t="shared" ref="X133:X139" si="14">+IF(L133="SI",2,0)</f>
        <v>0</v>
      </c>
      <c r="Y133" s="26">
        <f t="shared" ref="Y133:Y139" si="15">+IF(M133="SI",0.5,0)</f>
        <v>0</v>
      </c>
      <c r="Z133" s="26">
        <f t="shared" ref="Z133:Z139" si="16">+IF(N133="SI",1,0)</f>
        <v>0</v>
      </c>
      <c r="AA133" s="26">
        <f t="shared" ref="AA133:AA139" si="17">+IF(O133="SI",1.5,0)</f>
        <v>0</v>
      </c>
      <c r="AB133" s="26">
        <f t="shared" ref="AB133:AB139" si="18">+IF(P133="SI",1.5,0)</f>
        <v>0</v>
      </c>
      <c r="AC133" s="26">
        <f t="shared" ref="AC133:AC139" si="19">+IF(Q133="SI",1.5,0)</f>
        <v>0</v>
      </c>
      <c r="AD133" s="26">
        <f t="shared" ref="AD133:AD139" si="20">+IF(S133="No",1,0)</f>
        <v>0</v>
      </c>
      <c r="AE133" s="26">
        <f t="shared" ref="AE133:AE139" si="21">+IF(T133="No",0.5,0)</f>
        <v>0</v>
      </c>
      <c r="AF133" s="26">
        <f t="shared" ref="AF133:AF139" si="22">+IF(U133="No",0.5,0)</f>
        <v>0</v>
      </c>
    </row>
    <row r="134" spans="1:32" ht="24.6" customHeight="1" x14ac:dyDescent="0.25">
      <c r="A134" s="41"/>
      <c r="B134" s="202"/>
      <c r="C134" s="202"/>
      <c r="D134" s="202"/>
      <c r="E134" s="202"/>
      <c r="F134" s="202"/>
      <c r="G134" s="202"/>
      <c r="H134" s="48">
        <f t="shared" si="11"/>
        <v>0</v>
      </c>
      <c r="I134" s="203"/>
      <c r="J134" s="204"/>
      <c r="K134" s="205"/>
      <c r="L134" s="49"/>
      <c r="M134" s="49"/>
      <c r="N134" s="49"/>
      <c r="O134" s="49"/>
      <c r="P134" s="49"/>
      <c r="Q134" s="49"/>
      <c r="R134" s="61" t="str">
        <f t="shared" si="12"/>
        <v/>
      </c>
      <c r="S134" s="51"/>
      <c r="T134" s="51"/>
      <c r="U134" s="51"/>
      <c r="V134" s="62">
        <f t="shared" si="13"/>
        <v>0</v>
      </c>
      <c r="W134" s="41"/>
      <c r="X134" s="26">
        <f t="shared" si="14"/>
        <v>0</v>
      </c>
      <c r="Y134" s="26">
        <f t="shared" si="15"/>
        <v>0</v>
      </c>
      <c r="Z134" s="26">
        <f t="shared" si="16"/>
        <v>0</v>
      </c>
      <c r="AA134" s="26">
        <f t="shared" si="17"/>
        <v>0</v>
      </c>
      <c r="AB134" s="26">
        <f t="shared" si="18"/>
        <v>0</v>
      </c>
      <c r="AC134" s="26">
        <f t="shared" si="19"/>
        <v>0</v>
      </c>
      <c r="AD134" s="26">
        <f t="shared" si="20"/>
        <v>0</v>
      </c>
      <c r="AE134" s="26">
        <f t="shared" si="21"/>
        <v>0</v>
      </c>
      <c r="AF134" s="26">
        <f t="shared" si="22"/>
        <v>0</v>
      </c>
    </row>
    <row r="135" spans="1:32" ht="24.6" customHeight="1" x14ac:dyDescent="0.25">
      <c r="A135" s="41"/>
      <c r="B135" s="202"/>
      <c r="C135" s="202"/>
      <c r="D135" s="202"/>
      <c r="E135" s="202"/>
      <c r="F135" s="202"/>
      <c r="G135" s="202"/>
      <c r="H135" s="48">
        <f t="shared" si="11"/>
        <v>0</v>
      </c>
      <c r="I135" s="203"/>
      <c r="J135" s="204"/>
      <c r="K135" s="205"/>
      <c r="L135" s="49"/>
      <c r="M135" s="49"/>
      <c r="N135" s="49"/>
      <c r="O135" s="49"/>
      <c r="P135" s="49"/>
      <c r="Q135" s="49"/>
      <c r="R135" s="61" t="str">
        <f t="shared" si="12"/>
        <v/>
      </c>
      <c r="S135" s="51"/>
      <c r="T135" s="51"/>
      <c r="U135" s="51"/>
      <c r="V135" s="62">
        <f t="shared" si="13"/>
        <v>0</v>
      </c>
      <c r="W135" s="41"/>
      <c r="X135" s="26">
        <f t="shared" si="14"/>
        <v>0</v>
      </c>
      <c r="Y135" s="26">
        <f t="shared" si="15"/>
        <v>0</v>
      </c>
      <c r="Z135" s="26">
        <f t="shared" si="16"/>
        <v>0</v>
      </c>
      <c r="AA135" s="26">
        <f t="shared" si="17"/>
        <v>0</v>
      </c>
      <c r="AB135" s="26">
        <f t="shared" si="18"/>
        <v>0</v>
      </c>
      <c r="AC135" s="26">
        <f t="shared" si="19"/>
        <v>0</v>
      </c>
      <c r="AD135" s="26">
        <f t="shared" si="20"/>
        <v>0</v>
      </c>
      <c r="AE135" s="26">
        <f t="shared" si="21"/>
        <v>0</v>
      </c>
      <c r="AF135" s="26">
        <f t="shared" si="22"/>
        <v>0</v>
      </c>
    </row>
    <row r="136" spans="1:32" ht="24.6" customHeight="1" x14ac:dyDescent="0.25">
      <c r="A136" s="41"/>
      <c r="B136" s="202"/>
      <c r="C136" s="202"/>
      <c r="D136" s="202"/>
      <c r="E136" s="202"/>
      <c r="F136" s="202"/>
      <c r="G136" s="202"/>
      <c r="H136" s="48">
        <f t="shared" si="11"/>
        <v>0</v>
      </c>
      <c r="I136" s="203"/>
      <c r="J136" s="204"/>
      <c r="K136" s="205"/>
      <c r="L136" s="49"/>
      <c r="M136" s="49"/>
      <c r="N136" s="49"/>
      <c r="O136" s="49"/>
      <c r="P136" s="49"/>
      <c r="Q136" s="49"/>
      <c r="R136" s="61" t="str">
        <f t="shared" si="12"/>
        <v/>
      </c>
      <c r="S136" s="51"/>
      <c r="T136" s="51"/>
      <c r="U136" s="51"/>
      <c r="V136" s="62">
        <f t="shared" si="13"/>
        <v>0</v>
      </c>
      <c r="W136" s="41"/>
      <c r="X136" s="26">
        <f t="shared" si="14"/>
        <v>0</v>
      </c>
      <c r="Y136" s="26">
        <f t="shared" si="15"/>
        <v>0</v>
      </c>
      <c r="Z136" s="26">
        <f t="shared" si="16"/>
        <v>0</v>
      </c>
      <c r="AA136" s="26">
        <f t="shared" si="17"/>
        <v>0</v>
      </c>
      <c r="AB136" s="26">
        <f t="shared" si="18"/>
        <v>0</v>
      </c>
      <c r="AC136" s="26">
        <f t="shared" si="19"/>
        <v>0</v>
      </c>
      <c r="AD136" s="26">
        <f t="shared" si="20"/>
        <v>0</v>
      </c>
      <c r="AE136" s="26">
        <f t="shared" si="21"/>
        <v>0</v>
      </c>
      <c r="AF136" s="26">
        <f t="shared" si="22"/>
        <v>0</v>
      </c>
    </row>
    <row r="137" spans="1:32" ht="24.6" customHeight="1" x14ac:dyDescent="0.25">
      <c r="A137" s="41"/>
      <c r="B137" s="202"/>
      <c r="C137" s="202"/>
      <c r="D137" s="202"/>
      <c r="E137" s="202"/>
      <c r="F137" s="202"/>
      <c r="G137" s="202"/>
      <c r="H137" s="48">
        <f t="shared" si="11"/>
        <v>0</v>
      </c>
      <c r="I137" s="203"/>
      <c r="J137" s="204"/>
      <c r="K137" s="205"/>
      <c r="L137" s="49"/>
      <c r="M137" s="49"/>
      <c r="N137" s="49"/>
      <c r="O137" s="49"/>
      <c r="P137" s="49"/>
      <c r="Q137" s="49"/>
      <c r="R137" s="61" t="str">
        <f t="shared" si="12"/>
        <v/>
      </c>
      <c r="S137" s="51"/>
      <c r="T137" s="51"/>
      <c r="U137" s="51"/>
      <c r="V137" s="62">
        <f t="shared" si="13"/>
        <v>0</v>
      </c>
      <c r="W137" s="41"/>
      <c r="X137" s="26">
        <f t="shared" si="14"/>
        <v>0</v>
      </c>
      <c r="Y137" s="26">
        <f t="shared" si="15"/>
        <v>0</v>
      </c>
      <c r="Z137" s="26">
        <f t="shared" si="16"/>
        <v>0</v>
      </c>
      <c r="AA137" s="26">
        <f t="shared" si="17"/>
        <v>0</v>
      </c>
      <c r="AB137" s="26">
        <f t="shared" si="18"/>
        <v>0</v>
      </c>
      <c r="AC137" s="26">
        <f t="shared" si="19"/>
        <v>0</v>
      </c>
      <c r="AD137" s="26">
        <f t="shared" si="20"/>
        <v>0</v>
      </c>
      <c r="AE137" s="26">
        <f t="shared" si="21"/>
        <v>0</v>
      </c>
      <c r="AF137" s="26">
        <f t="shared" si="22"/>
        <v>0</v>
      </c>
    </row>
    <row r="138" spans="1:32" ht="24.6" customHeight="1" x14ac:dyDescent="0.25">
      <c r="A138" s="41"/>
      <c r="B138" s="202"/>
      <c r="C138" s="202"/>
      <c r="D138" s="202"/>
      <c r="E138" s="202"/>
      <c r="F138" s="202"/>
      <c r="G138" s="202"/>
      <c r="H138" s="48">
        <f t="shared" si="11"/>
        <v>0</v>
      </c>
      <c r="I138" s="203"/>
      <c r="J138" s="204"/>
      <c r="K138" s="205"/>
      <c r="L138" s="49"/>
      <c r="M138" s="49"/>
      <c r="N138" s="49"/>
      <c r="O138" s="49"/>
      <c r="P138" s="49"/>
      <c r="Q138" s="49"/>
      <c r="R138" s="61" t="str">
        <f t="shared" si="12"/>
        <v/>
      </c>
      <c r="S138" s="51"/>
      <c r="T138" s="51"/>
      <c r="U138" s="51"/>
      <c r="V138" s="62">
        <f t="shared" si="13"/>
        <v>0</v>
      </c>
      <c r="W138" s="41"/>
      <c r="X138" s="26">
        <f t="shared" si="14"/>
        <v>0</v>
      </c>
      <c r="Y138" s="26">
        <f t="shared" si="15"/>
        <v>0</v>
      </c>
      <c r="Z138" s="26">
        <f t="shared" si="16"/>
        <v>0</v>
      </c>
      <c r="AA138" s="26">
        <f t="shared" si="17"/>
        <v>0</v>
      </c>
      <c r="AB138" s="26">
        <f t="shared" si="18"/>
        <v>0</v>
      </c>
      <c r="AC138" s="26">
        <f t="shared" si="19"/>
        <v>0</v>
      </c>
      <c r="AD138" s="26">
        <f t="shared" si="20"/>
        <v>0</v>
      </c>
      <c r="AE138" s="26">
        <f t="shared" si="21"/>
        <v>0</v>
      </c>
      <c r="AF138" s="26">
        <f t="shared" si="22"/>
        <v>0</v>
      </c>
    </row>
    <row r="139" spans="1:32" ht="24.6" customHeight="1" x14ac:dyDescent="0.25">
      <c r="A139" s="41"/>
      <c r="B139" s="202"/>
      <c r="C139" s="202"/>
      <c r="D139" s="202"/>
      <c r="E139" s="202"/>
      <c r="F139" s="202"/>
      <c r="G139" s="202"/>
      <c r="H139" s="48">
        <f t="shared" si="11"/>
        <v>0</v>
      </c>
      <c r="I139" s="203"/>
      <c r="J139" s="204"/>
      <c r="K139" s="205"/>
      <c r="L139" s="49"/>
      <c r="M139" s="49"/>
      <c r="N139" s="49"/>
      <c r="O139" s="49"/>
      <c r="P139" s="49"/>
      <c r="Q139" s="49"/>
      <c r="R139" s="61" t="str">
        <f t="shared" si="12"/>
        <v/>
      </c>
      <c r="S139" s="51"/>
      <c r="T139" s="51"/>
      <c r="U139" s="51"/>
      <c r="V139" s="62">
        <f t="shared" si="13"/>
        <v>0</v>
      </c>
      <c r="W139" s="41"/>
      <c r="X139" s="26">
        <f t="shared" si="14"/>
        <v>0</v>
      </c>
      <c r="Y139" s="26">
        <f t="shared" si="15"/>
        <v>0</v>
      </c>
      <c r="Z139" s="26">
        <f t="shared" si="16"/>
        <v>0</v>
      </c>
      <c r="AA139" s="26">
        <f t="shared" si="17"/>
        <v>0</v>
      </c>
      <c r="AB139" s="26">
        <f t="shared" si="18"/>
        <v>0</v>
      </c>
      <c r="AC139" s="26">
        <f t="shared" si="19"/>
        <v>0</v>
      </c>
      <c r="AD139" s="26">
        <f t="shared" si="20"/>
        <v>0</v>
      </c>
      <c r="AE139" s="26">
        <f t="shared" si="21"/>
        <v>0</v>
      </c>
      <c r="AF139" s="26">
        <f t="shared" si="22"/>
        <v>0</v>
      </c>
    </row>
    <row r="140" spans="1:32" ht="24.6" customHeight="1" x14ac:dyDescent="0.25">
      <c r="A140" s="41"/>
      <c r="B140" s="202"/>
      <c r="C140" s="202"/>
      <c r="D140" s="202"/>
      <c r="E140" s="202"/>
      <c r="F140" s="202"/>
      <c r="G140" s="202"/>
      <c r="H140" s="48">
        <f t="shared" si="11"/>
        <v>0</v>
      </c>
      <c r="I140" s="203"/>
      <c r="J140" s="204"/>
      <c r="K140" s="205"/>
      <c r="L140" s="49"/>
      <c r="M140" s="49"/>
      <c r="N140" s="49"/>
      <c r="O140" s="49"/>
      <c r="P140" s="49"/>
      <c r="Q140" s="49"/>
      <c r="R140" s="61" t="str">
        <f t="shared" ref="R140:R146" si="23">+IF(Q140="Si",1,"")</f>
        <v/>
      </c>
      <c r="S140" s="51"/>
      <c r="T140" s="51"/>
      <c r="U140" s="51"/>
      <c r="V140" s="62">
        <f t="shared" ref="V140:V146" si="24">SUM(X140:AF140)</f>
        <v>0</v>
      </c>
      <c r="W140" s="41"/>
      <c r="X140" s="26">
        <f t="shared" ref="X140:X146" si="25">+IF(L140="SI",2,0)</f>
        <v>0</v>
      </c>
      <c r="Y140" s="26">
        <f t="shared" ref="Y140:Y146" si="26">+IF(M140="SI",0.5,0)</f>
        <v>0</v>
      </c>
      <c r="Z140" s="26">
        <f t="shared" ref="Z140:Z146" si="27">+IF(N140="SI",1,0)</f>
        <v>0</v>
      </c>
      <c r="AA140" s="26">
        <f t="shared" ref="AA140:AC146" si="28">+IF(O140="SI",1.5,0)</f>
        <v>0</v>
      </c>
      <c r="AB140" s="26">
        <f t="shared" si="28"/>
        <v>0</v>
      </c>
      <c r="AC140" s="26">
        <f t="shared" si="28"/>
        <v>0</v>
      </c>
      <c r="AD140" s="26">
        <f t="shared" ref="AD140:AD146" si="29">+IF(S140="No",1,0)</f>
        <v>0</v>
      </c>
      <c r="AE140" s="26">
        <f t="shared" ref="AE140:AF146" si="30">+IF(T140="No",0.5,0)</f>
        <v>0</v>
      </c>
      <c r="AF140" s="26">
        <f t="shared" si="30"/>
        <v>0</v>
      </c>
    </row>
    <row r="141" spans="1:32" ht="24.6" customHeight="1" x14ac:dyDescent="0.25">
      <c r="A141" s="41"/>
      <c r="B141" s="202"/>
      <c r="C141" s="202"/>
      <c r="D141" s="202"/>
      <c r="E141" s="202"/>
      <c r="F141" s="202"/>
      <c r="G141" s="202"/>
      <c r="H141" s="48">
        <f t="shared" si="11"/>
        <v>0</v>
      </c>
      <c r="I141" s="203"/>
      <c r="J141" s="204"/>
      <c r="K141" s="205"/>
      <c r="L141" s="49"/>
      <c r="M141" s="49"/>
      <c r="N141" s="49"/>
      <c r="O141" s="49"/>
      <c r="P141" s="49"/>
      <c r="Q141" s="49"/>
      <c r="R141" s="61" t="str">
        <f t="shared" si="23"/>
        <v/>
      </c>
      <c r="S141" s="51"/>
      <c r="T141" s="51"/>
      <c r="U141" s="51"/>
      <c r="V141" s="62">
        <f t="shared" si="24"/>
        <v>0</v>
      </c>
      <c r="W141" s="41"/>
      <c r="X141" s="26">
        <f t="shared" si="25"/>
        <v>0</v>
      </c>
      <c r="Y141" s="26">
        <f t="shared" si="26"/>
        <v>0</v>
      </c>
      <c r="Z141" s="26">
        <f t="shared" si="27"/>
        <v>0</v>
      </c>
      <c r="AA141" s="26">
        <f t="shared" si="28"/>
        <v>0</v>
      </c>
      <c r="AB141" s="26">
        <f t="shared" si="28"/>
        <v>0</v>
      </c>
      <c r="AC141" s="26">
        <f t="shared" si="28"/>
        <v>0</v>
      </c>
      <c r="AD141" s="26">
        <f t="shared" si="29"/>
        <v>0</v>
      </c>
      <c r="AE141" s="26">
        <f t="shared" si="30"/>
        <v>0</v>
      </c>
      <c r="AF141" s="26">
        <f t="shared" si="30"/>
        <v>0</v>
      </c>
    </row>
    <row r="142" spans="1:32" ht="24.6" customHeight="1" x14ac:dyDescent="0.25">
      <c r="A142" s="41"/>
      <c r="B142" s="202"/>
      <c r="C142" s="202"/>
      <c r="D142" s="202"/>
      <c r="E142" s="202"/>
      <c r="F142" s="202"/>
      <c r="G142" s="202"/>
      <c r="H142" s="48">
        <f t="shared" si="11"/>
        <v>0</v>
      </c>
      <c r="I142" s="203"/>
      <c r="J142" s="204"/>
      <c r="K142" s="205"/>
      <c r="L142" s="49"/>
      <c r="M142" s="49"/>
      <c r="N142" s="49"/>
      <c r="O142" s="49"/>
      <c r="P142" s="49"/>
      <c r="Q142" s="49"/>
      <c r="R142" s="61" t="str">
        <f t="shared" si="23"/>
        <v/>
      </c>
      <c r="S142" s="51"/>
      <c r="T142" s="51"/>
      <c r="U142" s="51"/>
      <c r="V142" s="62">
        <f t="shared" si="24"/>
        <v>0</v>
      </c>
      <c r="W142" s="41"/>
      <c r="X142" s="26">
        <f t="shared" si="25"/>
        <v>0</v>
      </c>
      <c r="Y142" s="26">
        <f t="shared" si="26"/>
        <v>0</v>
      </c>
      <c r="Z142" s="26">
        <f t="shared" si="27"/>
        <v>0</v>
      </c>
      <c r="AA142" s="26">
        <f t="shared" si="28"/>
        <v>0</v>
      </c>
      <c r="AB142" s="26">
        <f t="shared" si="28"/>
        <v>0</v>
      </c>
      <c r="AC142" s="26">
        <f t="shared" si="28"/>
        <v>0</v>
      </c>
      <c r="AD142" s="26">
        <f t="shared" si="29"/>
        <v>0</v>
      </c>
      <c r="AE142" s="26">
        <f t="shared" si="30"/>
        <v>0</v>
      </c>
      <c r="AF142" s="26">
        <f t="shared" si="30"/>
        <v>0</v>
      </c>
    </row>
    <row r="143" spans="1:32" ht="24.6" customHeight="1" x14ac:dyDescent="0.25">
      <c r="A143" s="41"/>
      <c r="B143" s="202"/>
      <c r="C143" s="202"/>
      <c r="D143" s="202"/>
      <c r="E143" s="202"/>
      <c r="F143" s="202"/>
      <c r="G143" s="202"/>
      <c r="H143" s="48">
        <f t="shared" si="11"/>
        <v>0</v>
      </c>
      <c r="I143" s="203"/>
      <c r="J143" s="204"/>
      <c r="K143" s="205"/>
      <c r="L143" s="49"/>
      <c r="M143" s="49"/>
      <c r="N143" s="49"/>
      <c r="O143" s="49"/>
      <c r="P143" s="49"/>
      <c r="Q143" s="49"/>
      <c r="R143" s="61" t="str">
        <f t="shared" si="23"/>
        <v/>
      </c>
      <c r="S143" s="51"/>
      <c r="T143" s="51"/>
      <c r="U143" s="51"/>
      <c r="V143" s="62">
        <f t="shared" si="24"/>
        <v>0</v>
      </c>
      <c r="W143" s="41"/>
      <c r="X143" s="26">
        <f t="shared" si="25"/>
        <v>0</v>
      </c>
      <c r="Y143" s="26">
        <f t="shared" si="26"/>
        <v>0</v>
      </c>
      <c r="Z143" s="26">
        <f t="shared" si="27"/>
        <v>0</v>
      </c>
      <c r="AA143" s="26">
        <f t="shared" si="28"/>
        <v>0</v>
      </c>
      <c r="AB143" s="26">
        <f t="shared" si="28"/>
        <v>0</v>
      </c>
      <c r="AC143" s="26">
        <f t="shared" si="28"/>
        <v>0</v>
      </c>
      <c r="AD143" s="26">
        <f t="shared" si="29"/>
        <v>0</v>
      </c>
      <c r="AE143" s="26">
        <f t="shared" si="30"/>
        <v>0</v>
      </c>
      <c r="AF143" s="26">
        <f t="shared" si="30"/>
        <v>0</v>
      </c>
    </row>
    <row r="144" spans="1:32" ht="24.6" customHeight="1" x14ac:dyDescent="0.25">
      <c r="A144" s="41"/>
      <c r="B144" s="202"/>
      <c r="C144" s="202"/>
      <c r="D144" s="202"/>
      <c r="E144" s="202"/>
      <c r="F144" s="202"/>
      <c r="G144" s="202"/>
      <c r="H144" s="48">
        <f t="shared" si="11"/>
        <v>0</v>
      </c>
      <c r="I144" s="203"/>
      <c r="J144" s="204"/>
      <c r="K144" s="205"/>
      <c r="L144" s="49"/>
      <c r="M144" s="49"/>
      <c r="N144" s="49"/>
      <c r="O144" s="49"/>
      <c r="P144" s="49"/>
      <c r="Q144" s="49"/>
      <c r="R144" s="61" t="str">
        <f t="shared" si="23"/>
        <v/>
      </c>
      <c r="S144" s="51"/>
      <c r="T144" s="51"/>
      <c r="U144" s="51"/>
      <c r="V144" s="62">
        <f t="shared" si="24"/>
        <v>0</v>
      </c>
      <c r="W144" s="41"/>
      <c r="X144" s="26">
        <f t="shared" si="25"/>
        <v>0</v>
      </c>
      <c r="Y144" s="26">
        <f t="shared" si="26"/>
        <v>0</v>
      </c>
      <c r="Z144" s="26">
        <f t="shared" si="27"/>
        <v>0</v>
      </c>
      <c r="AA144" s="26">
        <f t="shared" si="28"/>
        <v>0</v>
      </c>
      <c r="AB144" s="26">
        <f t="shared" si="28"/>
        <v>0</v>
      </c>
      <c r="AC144" s="26">
        <f t="shared" si="28"/>
        <v>0</v>
      </c>
      <c r="AD144" s="26">
        <f t="shared" si="29"/>
        <v>0</v>
      </c>
      <c r="AE144" s="26">
        <f t="shared" si="30"/>
        <v>0</v>
      </c>
      <c r="AF144" s="26">
        <f t="shared" si="30"/>
        <v>0</v>
      </c>
    </row>
    <row r="145" spans="1:32" ht="24.6" customHeight="1" x14ac:dyDescent="0.25">
      <c r="A145" s="41"/>
      <c r="B145" s="202"/>
      <c r="C145" s="202"/>
      <c r="D145" s="202"/>
      <c r="E145" s="202"/>
      <c r="F145" s="202"/>
      <c r="G145" s="202"/>
      <c r="H145" s="48">
        <f t="shared" si="11"/>
        <v>0</v>
      </c>
      <c r="I145" s="203"/>
      <c r="J145" s="204"/>
      <c r="K145" s="205"/>
      <c r="L145" s="49"/>
      <c r="M145" s="49"/>
      <c r="N145" s="49"/>
      <c r="O145" s="49"/>
      <c r="P145" s="49"/>
      <c r="Q145" s="49"/>
      <c r="R145" s="61" t="str">
        <f t="shared" si="23"/>
        <v/>
      </c>
      <c r="S145" s="51"/>
      <c r="T145" s="51"/>
      <c r="U145" s="51"/>
      <c r="V145" s="62">
        <f t="shared" si="24"/>
        <v>0</v>
      </c>
      <c r="W145" s="41"/>
      <c r="X145" s="26">
        <f t="shared" si="25"/>
        <v>0</v>
      </c>
      <c r="Y145" s="26">
        <f t="shared" si="26"/>
        <v>0</v>
      </c>
      <c r="Z145" s="26">
        <f t="shared" si="27"/>
        <v>0</v>
      </c>
      <c r="AA145" s="26">
        <f t="shared" si="28"/>
        <v>0</v>
      </c>
      <c r="AB145" s="26">
        <f t="shared" si="28"/>
        <v>0</v>
      </c>
      <c r="AC145" s="26">
        <f t="shared" si="28"/>
        <v>0</v>
      </c>
      <c r="AD145" s="26">
        <f t="shared" si="29"/>
        <v>0</v>
      </c>
      <c r="AE145" s="26">
        <f t="shared" si="30"/>
        <v>0</v>
      </c>
      <c r="AF145" s="26">
        <f t="shared" si="30"/>
        <v>0</v>
      </c>
    </row>
    <row r="146" spans="1:32" ht="24.6" customHeight="1" x14ac:dyDescent="0.25">
      <c r="A146" s="41"/>
      <c r="B146" s="202"/>
      <c r="C146" s="202"/>
      <c r="D146" s="202"/>
      <c r="E146" s="202"/>
      <c r="F146" s="202"/>
      <c r="G146" s="202"/>
      <c r="H146" s="48">
        <f t="shared" si="11"/>
        <v>0</v>
      </c>
      <c r="I146" s="203"/>
      <c r="J146" s="204"/>
      <c r="K146" s="205"/>
      <c r="L146" s="49"/>
      <c r="M146" s="49"/>
      <c r="N146" s="49"/>
      <c r="O146" s="49"/>
      <c r="P146" s="49"/>
      <c r="Q146" s="49"/>
      <c r="R146" s="61" t="str">
        <f t="shared" si="23"/>
        <v/>
      </c>
      <c r="S146" s="51"/>
      <c r="T146" s="51"/>
      <c r="U146" s="51"/>
      <c r="V146" s="62">
        <f t="shared" si="24"/>
        <v>0</v>
      </c>
      <c r="W146" s="41"/>
      <c r="X146" s="26">
        <f t="shared" si="25"/>
        <v>0</v>
      </c>
      <c r="Y146" s="26">
        <f t="shared" si="26"/>
        <v>0</v>
      </c>
      <c r="Z146" s="26">
        <f t="shared" si="27"/>
        <v>0</v>
      </c>
      <c r="AA146" s="26">
        <f t="shared" si="28"/>
        <v>0</v>
      </c>
      <c r="AB146" s="26">
        <f t="shared" si="28"/>
        <v>0</v>
      </c>
      <c r="AC146" s="26">
        <f t="shared" si="28"/>
        <v>0</v>
      </c>
      <c r="AD146" s="26">
        <f t="shared" si="29"/>
        <v>0</v>
      </c>
      <c r="AE146" s="26">
        <f t="shared" si="30"/>
        <v>0</v>
      </c>
      <c r="AF146" s="26">
        <f t="shared" si="30"/>
        <v>0</v>
      </c>
    </row>
    <row r="147" spans="1:32" ht="21" hidden="1" customHeight="1" x14ac:dyDescent="0.25">
      <c r="A147" s="41"/>
      <c r="B147" s="206" t="s">
        <v>49</v>
      </c>
      <c r="C147" s="207"/>
      <c r="D147" s="207"/>
      <c r="E147" s="207"/>
      <c r="F147" s="207"/>
      <c r="G147" s="208"/>
      <c r="H147" s="48">
        <f t="shared" si="11"/>
        <v>0</v>
      </c>
      <c r="I147" s="29"/>
      <c r="J147" s="50"/>
      <c r="K147" s="37"/>
      <c r="N147" s="50"/>
      <c r="R147" s="23"/>
      <c r="V147" s="23"/>
    </row>
    <row r="148" spans="1:32" ht="21" hidden="1" customHeight="1" x14ac:dyDescent="0.25">
      <c r="A148" s="41"/>
      <c r="B148" s="48"/>
      <c r="C148" s="52"/>
      <c r="D148" s="53"/>
      <c r="E148" s="48"/>
      <c r="F148" s="52"/>
      <c r="G148" s="53"/>
      <c r="H148" s="48">
        <f t="shared" si="11"/>
        <v>0</v>
      </c>
      <c r="I148" s="29"/>
      <c r="J148" s="50"/>
      <c r="K148" s="37"/>
      <c r="N148" s="50"/>
      <c r="R148" s="23"/>
      <c r="V148" s="23"/>
    </row>
    <row r="149" spans="1:32" ht="21" hidden="1" customHeight="1" x14ac:dyDescent="0.25">
      <c r="A149" s="41"/>
      <c r="B149" s="48"/>
      <c r="C149" s="52"/>
      <c r="D149" s="53"/>
      <c r="E149" s="48"/>
      <c r="F149" s="52"/>
      <c r="G149" s="53"/>
      <c r="H149" s="48">
        <f t="shared" si="11"/>
        <v>0</v>
      </c>
      <c r="I149" s="29"/>
      <c r="J149" s="50"/>
      <c r="K149" s="37"/>
      <c r="N149" s="50"/>
      <c r="R149" s="23"/>
      <c r="V149" s="23"/>
    </row>
    <row r="150" spans="1:32" ht="21" hidden="1" customHeight="1" x14ac:dyDescent="0.25">
      <c r="A150" s="41"/>
      <c r="B150" s="48"/>
      <c r="C150" s="52"/>
      <c r="D150" s="53"/>
      <c r="E150" s="48"/>
      <c r="F150" s="52"/>
      <c r="G150" s="53"/>
      <c r="H150" s="48">
        <f t="shared" si="11"/>
        <v>0</v>
      </c>
      <c r="I150" s="29"/>
      <c r="J150" s="50"/>
      <c r="K150" s="37"/>
      <c r="N150" s="50"/>
      <c r="R150" s="23"/>
      <c r="V150" s="23"/>
    </row>
    <row r="151" spans="1:32" ht="21" hidden="1" customHeight="1" x14ac:dyDescent="0.25">
      <c r="A151" s="41"/>
      <c r="B151" s="48"/>
      <c r="C151" s="52"/>
      <c r="D151" s="53"/>
      <c r="E151" s="48"/>
      <c r="F151" s="52"/>
      <c r="G151" s="53"/>
      <c r="H151" s="48">
        <f t="shared" si="11"/>
        <v>0</v>
      </c>
      <c r="I151" s="29"/>
      <c r="J151" s="50"/>
      <c r="K151" s="37"/>
      <c r="N151" s="50"/>
      <c r="R151" s="23"/>
      <c r="V151" s="23"/>
    </row>
    <row r="152" spans="1:32" ht="21" hidden="1" customHeight="1" x14ac:dyDescent="0.25">
      <c r="A152" s="41"/>
      <c r="B152" s="48"/>
      <c r="C152" s="52"/>
      <c r="D152" s="53"/>
      <c r="E152" s="48"/>
      <c r="F152" s="52"/>
      <c r="G152" s="53"/>
      <c r="H152" s="48">
        <f t="shared" si="11"/>
        <v>0</v>
      </c>
      <c r="I152" s="29"/>
      <c r="J152" s="50"/>
      <c r="K152" s="37"/>
      <c r="N152" s="50"/>
      <c r="R152" s="23"/>
      <c r="V152" s="23"/>
    </row>
    <row r="153" spans="1:32" ht="21" hidden="1" customHeight="1" x14ac:dyDescent="0.25">
      <c r="A153" s="41"/>
      <c r="B153" s="48"/>
      <c r="C153" s="52"/>
      <c r="D153" s="53"/>
      <c r="E153" s="48"/>
      <c r="F153" s="52"/>
      <c r="G153" s="53"/>
      <c r="H153" s="48">
        <f t="shared" si="11"/>
        <v>0</v>
      </c>
      <c r="I153" s="29"/>
      <c r="J153" s="50"/>
      <c r="K153" s="37"/>
      <c r="N153" s="50"/>
      <c r="R153" s="23"/>
      <c r="V153" s="23"/>
    </row>
    <row r="154" spans="1:32" ht="21" hidden="1" customHeight="1" x14ac:dyDescent="0.25">
      <c r="A154" s="41"/>
      <c r="B154" s="48"/>
      <c r="C154" s="52"/>
      <c r="D154" s="53"/>
      <c r="E154" s="48"/>
      <c r="F154" s="52"/>
      <c r="G154" s="53"/>
      <c r="H154" s="48">
        <f t="shared" si="11"/>
        <v>0</v>
      </c>
      <c r="I154" s="29"/>
      <c r="J154" s="50"/>
      <c r="K154" s="37"/>
      <c r="N154" s="50"/>
      <c r="R154" s="23"/>
      <c r="V154" s="23"/>
    </row>
    <row r="155" spans="1:32" ht="21" hidden="1" customHeight="1" x14ac:dyDescent="0.25">
      <c r="A155" s="41"/>
      <c r="B155" s="48"/>
      <c r="C155" s="52"/>
      <c r="D155" s="53"/>
      <c r="E155" s="48"/>
      <c r="F155" s="52"/>
      <c r="G155" s="53"/>
      <c r="H155" s="48">
        <f t="shared" si="11"/>
        <v>0</v>
      </c>
      <c r="I155" s="29"/>
      <c r="J155" s="50"/>
      <c r="K155" s="37"/>
      <c r="N155" s="50"/>
      <c r="R155" s="23"/>
      <c r="V155" s="23"/>
    </row>
    <row r="156" spans="1:32" ht="21" hidden="1" customHeight="1" x14ac:dyDescent="0.25">
      <c r="A156" s="41"/>
      <c r="B156" s="48"/>
      <c r="C156" s="52"/>
      <c r="D156" s="53"/>
      <c r="E156" s="48"/>
      <c r="F156" s="52"/>
      <c r="G156" s="53"/>
      <c r="H156" s="48">
        <f t="shared" si="11"/>
        <v>0</v>
      </c>
      <c r="I156" s="29"/>
      <c r="J156" s="50"/>
      <c r="K156" s="37"/>
      <c r="N156" s="50"/>
      <c r="R156" s="23"/>
      <c r="V156" s="23"/>
    </row>
    <row r="157" spans="1:32" ht="21" hidden="1" customHeight="1" x14ac:dyDescent="0.25">
      <c r="A157" s="41"/>
      <c r="B157" s="48"/>
      <c r="C157" s="52"/>
      <c r="D157" s="53"/>
      <c r="E157" s="48"/>
      <c r="F157" s="52"/>
      <c r="G157" s="53"/>
      <c r="H157" s="48">
        <f t="shared" si="11"/>
        <v>0</v>
      </c>
      <c r="I157" s="29"/>
      <c r="J157" s="50"/>
      <c r="K157" s="37"/>
      <c r="N157" s="50"/>
      <c r="R157" s="23"/>
      <c r="V157" s="23"/>
    </row>
    <row r="158" spans="1:32" ht="21" hidden="1" customHeight="1" x14ac:dyDescent="0.25">
      <c r="A158" s="41"/>
      <c r="B158" s="48"/>
      <c r="C158" s="52"/>
      <c r="D158" s="53"/>
      <c r="E158" s="48"/>
      <c r="F158" s="52"/>
      <c r="G158" s="53"/>
      <c r="H158" s="48">
        <f t="shared" si="11"/>
        <v>0</v>
      </c>
      <c r="I158" s="29"/>
      <c r="J158" s="50"/>
      <c r="K158" s="37"/>
      <c r="N158" s="50"/>
      <c r="R158" s="23"/>
      <c r="V158" s="23"/>
    </row>
    <row r="159" spans="1:32" ht="21" hidden="1" customHeight="1" x14ac:dyDescent="0.25">
      <c r="A159" s="41"/>
      <c r="B159" s="48"/>
      <c r="C159" s="52"/>
      <c r="D159" s="53"/>
      <c r="E159" s="48"/>
      <c r="F159" s="52"/>
      <c r="G159" s="53"/>
      <c r="H159" s="48">
        <f t="shared" si="11"/>
        <v>0</v>
      </c>
      <c r="I159" s="29"/>
      <c r="J159" s="50"/>
      <c r="K159" s="37"/>
      <c r="N159" s="50"/>
      <c r="R159" s="23"/>
      <c r="V159" s="23"/>
    </row>
    <row r="160" spans="1:32" ht="21" hidden="1" customHeight="1" x14ac:dyDescent="0.25">
      <c r="A160" s="41"/>
      <c r="B160" s="48"/>
      <c r="C160" s="52"/>
      <c r="D160" s="53"/>
      <c r="E160" s="48"/>
      <c r="F160" s="52"/>
      <c r="G160" s="53"/>
      <c r="H160" s="48">
        <f t="shared" si="11"/>
        <v>0</v>
      </c>
      <c r="I160" s="29"/>
      <c r="J160" s="50"/>
      <c r="K160" s="37"/>
      <c r="N160" s="50"/>
      <c r="R160" s="23"/>
      <c r="V160" s="23"/>
    </row>
    <row r="161" spans="1:22" ht="21" hidden="1" customHeight="1" x14ac:dyDescent="0.25">
      <c r="A161" s="41"/>
      <c r="B161" s="48"/>
      <c r="C161" s="52"/>
      <c r="D161" s="53"/>
      <c r="E161" s="48"/>
      <c r="F161" s="52"/>
      <c r="G161" s="53"/>
      <c r="H161" s="48">
        <f t="shared" si="11"/>
        <v>0</v>
      </c>
      <c r="I161" s="29"/>
      <c r="J161" s="50"/>
      <c r="K161" s="37"/>
      <c r="N161" s="50"/>
      <c r="R161" s="23"/>
      <c r="V161" s="23"/>
    </row>
    <row r="162" spans="1:22" ht="21" hidden="1" customHeight="1" x14ac:dyDescent="0.25">
      <c r="A162" s="41"/>
      <c r="B162" s="48"/>
      <c r="C162" s="52"/>
      <c r="D162" s="53"/>
      <c r="E162" s="48"/>
      <c r="F162" s="52"/>
      <c r="G162" s="53"/>
      <c r="H162" s="48">
        <f t="shared" si="11"/>
        <v>0</v>
      </c>
      <c r="I162" s="29"/>
      <c r="J162" s="50"/>
      <c r="K162" s="37"/>
      <c r="N162" s="50"/>
      <c r="R162" s="23"/>
      <c r="V162" s="23"/>
    </row>
    <row r="163" spans="1:22" ht="21" hidden="1" customHeight="1" x14ac:dyDescent="0.25">
      <c r="A163" s="41"/>
      <c r="B163" s="48"/>
      <c r="C163" s="52"/>
      <c r="D163" s="53"/>
      <c r="E163" s="48"/>
      <c r="F163" s="52"/>
      <c r="G163" s="53"/>
      <c r="H163" s="48">
        <f t="shared" si="11"/>
        <v>0</v>
      </c>
      <c r="I163" s="29"/>
      <c r="J163" s="50"/>
      <c r="K163" s="37"/>
      <c r="N163" s="50"/>
      <c r="R163" s="23"/>
      <c r="V163" s="23"/>
    </row>
    <row r="164" spans="1:22" ht="21" hidden="1" customHeight="1" x14ac:dyDescent="0.25">
      <c r="A164" s="41"/>
      <c r="B164" s="48"/>
      <c r="C164" s="52"/>
      <c r="D164" s="53"/>
      <c r="E164" s="48"/>
      <c r="F164" s="52"/>
      <c r="G164" s="53"/>
      <c r="H164" s="48">
        <f t="shared" si="11"/>
        <v>0</v>
      </c>
      <c r="I164" s="29"/>
      <c r="J164" s="50"/>
      <c r="K164" s="37"/>
      <c r="N164" s="50"/>
      <c r="R164" s="23"/>
      <c r="V164" s="23"/>
    </row>
    <row r="165" spans="1:22" ht="21" hidden="1" customHeight="1" x14ac:dyDescent="0.25">
      <c r="A165" s="41"/>
      <c r="B165" s="48"/>
      <c r="C165" s="52"/>
      <c r="D165" s="53"/>
      <c r="E165" s="48"/>
      <c r="F165" s="52"/>
      <c r="G165" s="53"/>
      <c r="H165" s="48">
        <f t="shared" si="11"/>
        <v>0</v>
      </c>
      <c r="I165" s="29"/>
      <c r="J165" s="50"/>
      <c r="K165" s="37"/>
      <c r="N165" s="50"/>
      <c r="R165" s="23"/>
      <c r="V165" s="23"/>
    </row>
    <row r="166" spans="1:22" ht="21" hidden="1" customHeight="1" x14ac:dyDescent="0.25">
      <c r="A166" s="41"/>
      <c r="B166" s="48"/>
      <c r="C166" s="52"/>
      <c r="D166" s="53"/>
      <c r="E166" s="48"/>
      <c r="F166" s="52"/>
      <c r="G166" s="53"/>
      <c r="H166" s="48">
        <f t="shared" si="11"/>
        <v>0</v>
      </c>
      <c r="I166" s="29"/>
      <c r="J166" s="50"/>
      <c r="K166" s="37"/>
      <c r="N166" s="50"/>
      <c r="R166" s="23"/>
      <c r="V166" s="23"/>
    </row>
    <row r="167" spans="1:22" ht="21" hidden="1" customHeight="1" x14ac:dyDescent="0.25">
      <c r="A167" s="41"/>
      <c r="B167" s="48"/>
      <c r="C167" s="52"/>
      <c r="D167" s="53"/>
      <c r="E167" s="48"/>
      <c r="F167" s="52"/>
      <c r="G167" s="53"/>
      <c r="H167" s="48">
        <f t="shared" si="11"/>
        <v>0</v>
      </c>
      <c r="I167" s="29"/>
      <c r="J167" s="50"/>
      <c r="K167" s="37"/>
      <c r="N167" s="50"/>
      <c r="R167" s="23"/>
      <c r="V167" s="23"/>
    </row>
    <row r="168" spans="1:22" ht="21" hidden="1" customHeight="1" x14ac:dyDescent="0.25">
      <c r="A168" s="41"/>
      <c r="B168" s="48"/>
      <c r="C168" s="52"/>
      <c r="D168" s="53"/>
      <c r="E168" s="48"/>
      <c r="F168" s="52"/>
      <c r="G168" s="53"/>
      <c r="H168" s="48">
        <f t="shared" si="11"/>
        <v>0</v>
      </c>
      <c r="I168" s="29"/>
      <c r="J168" s="50"/>
      <c r="K168" s="37"/>
      <c r="N168" s="50"/>
      <c r="R168" s="23"/>
      <c r="V168" s="23"/>
    </row>
    <row r="169" spans="1:22" ht="21" hidden="1" customHeight="1" x14ac:dyDescent="0.25">
      <c r="A169" s="41"/>
      <c r="B169" s="48"/>
      <c r="C169" s="52"/>
      <c r="D169" s="53"/>
      <c r="E169" s="48"/>
      <c r="F169" s="52"/>
      <c r="G169" s="53"/>
      <c r="H169" s="48">
        <f t="shared" si="11"/>
        <v>0</v>
      </c>
      <c r="I169" s="29"/>
      <c r="J169" s="50"/>
      <c r="K169" s="37"/>
      <c r="N169" s="50"/>
      <c r="R169" s="23"/>
      <c r="V169" s="23"/>
    </row>
    <row r="170" spans="1:22" ht="21" hidden="1" customHeight="1" x14ac:dyDescent="0.25">
      <c r="A170" s="41"/>
      <c r="B170" s="48"/>
      <c r="C170" s="52"/>
      <c r="D170" s="53"/>
      <c r="E170" s="48"/>
      <c r="F170" s="52"/>
      <c r="G170" s="53"/>
      <c r="H170" s="48">
        <f t="shared" si="11"/>
        <v>0</v>
      </c>
      <c r="I170" s="29"/>
      <c r="J170" s="50"/>
      <c r="K170" s="37"/>
      <c r="N170" s="50"/>
      <c r="R170" s="23"/>
      <c r="V170" s="23"/>
    </row>
    <row r="171" spans="1:22" ht="21" hidden="1" customHeight="1" x14ac:dyDescent="0.25">
      <c r="A171" s="41"/>
      <c r="B171" s="48"/>
      <c r="C171" s="52"/>
      <c r="D171" s="53"/>
      <c r="E171" s="48"/>
      <c r="F171" s="52"/>
      <c r="G171" s="53"/>
      <c r="H171" s="48">
        <f t="shared" si="11"/>
        <v>0</v>
      </c>
      <c r="I171" s="29"/>
      <c r="J171" s="50"/>
      <c r="K171" s="37"/>
      <c r="N171" s="50"/>
      <c r="R171" s="23"/>
      <c r="V171" s="23"/>
    </row>
    <row r="172" spans="1:22" ht="21" hidden="1" customHeight="1" x14ac:dyDescent="0.25">
      <c r="A172" s="41"/>
      <c r="B172" s="48"/>
      <c r="C172" s="52"/>
      <c r="D172" s="53"/>
      <c r="E172" s="48"/>
      <c r="F172" s="52"/>
      <c r="G172" s="53"/>
      <c r="H172" s="48">
        <f t="shared" si="11"/>
        <v>0</v>
      </c>
      <c r="I172" s="29"/>
      <c r="J172" s="50"/>
      <c r="K172" s="37"/>
      <c r="N172" s="50"/>
      <c r="R172" s="23"/>
      <c r="V172" s="23"/>
    </row>
    <row r="173" spans="1:22" ht="21" hidden="1" customHeight="1" x14ac:dyDescent="0.25">
      <c r="A173" s="41"/>
      <c r="B173" s="48"/>
      <c r="C173" s="52"/>
      <c r="D173" s="53"/>
      <c r="E173" s="48"/>
      <c r="F173" s="52"/>
      <c r="G173" s="53"/>
      <c r="H173" s="48">
        <f t="shared" si="11"/>
        <v>0</v>
      </c>
      <c r="I173" s="29"/>
      <c r="J173" s="50"/>
      <c r="K173" s="37"/>
      <c r="N173" s="50"/>
      <c r="R173" s="23"/>
      <c r="V173" s="23"/>
    </row>
    <row r="174" spans="1:22" ht="21" hidden="1" customHeight="1" x14ac:dyDescent="0.25">
      <c r="A174" s="41"/>
      <c r="B174" s="48"/>
      <c r="C174" s="52"/>
      <c r="D174" s="53"/>
      <c r="E174" s="48"/>
      <c r="F174" s="52"/>
      <c r="G174" s="53"/>
      <c r="H174" s="48">
        <f t="shared" si="11"/>
        <v>0</v>
      </c>
      <c r="I174" s="29"/>
      <c r="J174" s="50"/>
      <c r="K174" s="37"/>
      <c r="N174" s="50"/>
      <c r="R174" s="23"/>
      <c r="V174" s="23"/>
    </row>
    <row r="175" spans="1:22" ht="21" hidden="1" customHeight="1" x14ac:dyDescent="0.25">
      <c r="A175" s="41"/>
      <c r="B175" s="48"/>
      <c r="C175" s="52"/>
      <c r="D175" s="53"/>
      <c r="E175" s="48"/>
      <c r="F175" s="52"/>
      <c r="G175" s="53"/>
      <c r="H175" s="48">
        <f t="shared" si="11"/>
        <v>0</v>
      </c>
      <c r="I175" s="29"/>
      <c r="J175" s="50"/>
      <c r="K175" s="37"/>
      <c r="N175" s="50"/>
      <c r="R175" s="23"/>
      <c r="V175" s="23"/>
    </row>
    <row r="176" spans="1:22" ht="21" hidden="1" customHeight="1" x14ac:dyDescent="0.25">
      <c r="A176" s="41"/>
      <c r="B176" s="48"/>
      <c r="C176" s="52"/>
      <c r="D176" s="53"/>
      <c r="E176" s="48"/>
      <c r="F176" s="52"/>
      <c r="G176" s="53"/>
      <c r="H176" s="48">
        <f t="shared" si="11"/>
        <v>0</v>
      </c>
      <c r="I176" s="29"/>
      <c r="J176" s="50"/>
      <c r="K176" s="37"/>
      <c r="N176" s="50"/>
      <c r="R176" s="23"/>
      <c r="V176" s="23"/>
    </row>
    <row r="177" spans="1:22" ht="21" hidden="1" customHeight="1" x14ac:dyDescent="0.25">
      <c r="A177" s="41"/>
      <c r="B177" s="48"/>
      <c r="C177" s="52"/>
      <c r="D177" s="53"/>
      <c r="E177" s="48"/>
      <c r="F177" s="52"/>
      <c r="G177" s="53"/>
      <c r="H177" s="48">
        <f t="shared" si="11"/>
        <v>0</v>
      </c>
      <c r="I177" s="29"/>
      <c r="J177" s="50"/>
      <c r="K177" s="37"/>
      <c r="N177" s="50"/>
      <c r="R177" s="23"/>
      <c r="V177" s="23"/>
    </row>
    <row r="178" spans="1:22" ht="21" hidden="1" customHeight="1" x14ac:dyDescent="0.25">
      <c r="A178" s="41"/>
      <c r="B178" s="48"/>
      <c r="C178" s="52"/>
      <c r="D178" s="53"/>
      <c r="E178" s="48"/>
      <c r="F178" s="52"/>
      <c r="G178" s="53"/>
      <c r="H178" s="48">
        <f t="shared" si="11"/>
        <v>0</v>
      </c>
      <c r="I178" s="29"/>
      <c r="J178" s="50"/>
      <c r="K178" s="37"/>
      <c r="N178" s="50"/>
      <c r="R178" s="23"/>
      <c r="V178" s="23"/>
    </row>
    <row r="179" spans="1:22" ht="21" hidden="1" customHeight="1" x14ac:dyDescent="0.25">
      <c r="A179" s="41"/>
      <c r="B179" s="48"/>
      <c r="C179" s="52"/>
      <c r="D179" s="53"/>
      <c r="E179" s="48"/>
      <c r="F179" s="52"/>
      <c r="G179" s="53"/>
      <c r="H179" s="48">
        <f t="shared" si="11"/>
        <v>0</v>
      </c>
      <c r="I179" s="29"/>
      <c r="J179" s="50"/>
      <c r="K179" s="37"/>
      <c r="N179" s="50"/>
      <c r="R179" s="23"/>
      <c r="V179" s="23"/>
    </row>
    <row r="180" spans="1:22" ht="21" hidden="1" customHeight="1" x14ac:dyDescent="0.25">
      <c r="A180" s="41"/>
      <c r="B180" s="48"/>
      <c r="C180" s="52"/>
      <c r="D180" s="53"/>
      <c r="E180" s="48"/>
      <c r="F180" s="52"/>
      <c r="G180" s="53"/>
      <c r="H180" s="48">
        <f t="shared" si="11"/>
        <v>0</v>
      </c>
      <c r="I180" s="29"/>
      <c r="J180" s="50"/>
      <c r="K180" s="37"/>
      <c r="N180" s="50"/>
      <c r="R180" s="23"/>
      <c r="V180" s="23"/>
    </row>
    <row r="181" spans="1:22" ht="21" hidden="1" customHeight="1" x14ac:dyDescent="0.25">
      <c r="A181" s="41"/>
      <c r="B181" s="48"/>
      <c r="C181" s="52"/>
      <c r="D181" s="53"/>
      <c r="E181" s="48"/>
      <c r="F181" s="52"/>
      <c r="G181" s="53"/>
      <c r="H181" s="48">
        <f t="shared" si="11"/>
        <v>0</v>
      </c>
      <c r="I181" s="29"/>
      <c r="J181" s="50"/>
      <c r="K181" s="37"/>
      <c r="N181" s="50"/>
      <c r="R181" s="23"/>
      <c r="V181" s="23"/>
    </row>
    <row r="182" spans="1:22" ht="21" hidden="1" customHeight="1" x14ac:dyDescent="0.25">
      <c r="A182" s="41"/>
      <c r="B182" s="48"/>
      <c r="C182" s="52"/>
      <c r="D182" s="53"/>
      <c r="E182" s="48"/>
      <c r="F182" s="52"/>
      <c r="G182" s="53"/>
      <c r="H182" s="48">
        <f t="shared" si="11"/>
        <v>0</v>
      </c>
      <c r="I182" s="29"/>
      <c r="J182" s="50"/>
      <c r="K182" s="37"/>
      <c r="N182" s="50"/>
      <c r="R182" s="23"/>
      <c r="V182" s="23"/>
    </row>
    <row r="183" spans="1:22" ht="21" hidden="1" customHeight="1" x14ac:dyDescent="0.25">
      <c r="A183" s="41"/>
      <c r="B183" s="48"/>
      <c r="C183" s="52"/>
      <c r="D183" s="53"/>
      <c r="E183" s="48"/>
      <c r="F183" s="52"/>
      <c r="G183" s="53"/>
      <c r="H183" s="48">
        <f t="shared" si="11"/>
        <v>0</v>
      </c>
      <c r="I183" s="29"/>
      <c r="J183" s="50"/>
      <c r="K183" s="37"/>
      <c r="N183" s="50"/>
      <c r="R183" s="23"/>
      <c r="V183" s="23"/>
    </row>
    <row r="184" spans="1:22" ht="21" hidden="1" customHeight="1" x14ac:dyDescent="0.25">
      <c r="A184" s="41"/>
      <c r="B184" s="48"/>
      <c r="C184" s="52"/>
      <c r="D184" s="53"/>
      <c r="E184" s="48"/>
      <c r="F184" s="52"/>
      <c r="G184" s="53"/>
      <c r="H184" s="48">
        <f t="shared" si="11"/>
        <v>0</v>
      </c>
      <c r="I184" s="29"/>
      <c r="J184" s="50"/>
      <c r="K184" s="37"/>
      <c r="N184" s="50"/>
      <c r="R184" s="23"/>
      <c r="V184" s="23"/>
    </row>
    <row r="185" spans="1:22" ht="21" hidden="1" customHeight="1" x14ac:dyDescent="0.25">
      <c r="A185" s="41"/>
      <c r="B185" s="48"/>
      <c r="C185" s="52"/>
      <c r="D185" s="53"/>
      <c r="E185" s="48"/>
      <c r="F185" s="52"/>
      <c r="G185" s="53"/>
      <c r="H185" s="48">
        <f t="shared" si="11"/>
        <v>0</v>
      </c>
      <c r="I185" s="29"/>
      <c r="J185" s="50"/>
      <c r="K185" s="37"/>
      <c r="N185" s="50"/>
      <c r="R185" s="23"/>
      <c r="V185" s="23"/>
    </row>
    <row r="186" spans="1:22" ht="21" hidden="1" customHeight="1" x14ac:dyDescent="0.25">
      <c r="A186" s="41"/>
      <c r="B186" s="48"/>
      <c r="C186" s="52"/>
      <c r="D186" s="53"/>
      <c r="E186" s="48"/>
      <c r="F186" s="52"/>
      <c r="G186" s="53"/>
      <c r="H186" s="48">
        <f t="shared" si="11"/>
        <v>0</v>
      </c>
      <c r="I186" s="29"/>
      <c r="J186" s="50"/>
      <c r="K186" s="37"/>
      <c r="N186" s="50"/>
      <c r="R186" s="23"/>
      <c r="V186" s="23"/>
    </row>
    <row r="187" spans="1:22" ht="21" hidden="1" customHeight="1" x14ac:dyDescent="0.25">
      <c r="A187" s="41"/>
      <c r="B187" s="48"/>
      <c r="C187" s="52"/>
      <c r="D187" s="53"/>
      <c r="E187" s="48"/>
      <c r="F187" s="52"/>
      <c r="G187" s="53"/>
      <c r="H187" s="48">
        <f t="shared" si="11"/>
        <v>0</v>
      </c>
      <c r="I187" s="29"/>
      <c r="J187" s="50"/>
      <c r="K187" s="37"/>
      <c r="N187" s="50"/>
      <c r="R187" s="23"/>
      <c r="V187" s="23"/>
    </row>
    <row r="188" spans="1:22" ht="21" hidden="1" customHeight="1" x14ac:dyDescent="0.25">
      <c r="A188" s="41"/>
      <c r="B188" s="48"/>
      <c r="C188" s="52"/>
      <c r="D188" s="53"/>
      <c r="E188" s="48"/>
      <c r="F188" s="52"/>
      <c r="G188" s="53"/>
      <c r="H188" s="48">
        <f t="shared" si="11"/>
        <v>0</v>
      </c>
      <c r="I188" s="29"/>
      <c r="J188" s="50"/>
      <c r="K188" s="37"/>
      <c r="N188" s="50"/>
      <c r="R188" s="23"/>
      <c r="V188" s="23"/>
    </row>
    <row r="189" spans="1:22" ht="21" hidden="1" customHeight="1" x14ac:dyDescent="0.25">
      <c r="A189" s="41"/>
      <c r="B189" s="48"/>
      <c r="C189" s="52"/>
      <c r="D189" s="53"/>
      <c r="E189" s="48"/>
      <c r="F189" s="52"/>
      <c r="G189" s="53"/>
      <c r="H189" s="48">
        <f t="shared" si="11"/>
        <v>0</v>
      </c>
      <c r="I189" s="29"/>
      <c r="J189" s="50"/>
      <c r="K189" s="37"/>
      <c r="N189" s="50"/>
      <c r="R189" s="23"/>
      <c r="V189" s="23"/>
    </row>
    <row r="190" spans="1:22" ht="21" hidden="1" customHeight="1" x14ac:dyDescent="0.25">
      <c r="A190" s="41"/>
      <c r="B190" s="48"/>
      <c r="C190" s="52"/>
      <c r="D190" s="53"/>
      <c r="E190" s="48"/>
      <c r="F190" s="52"/>
      <c r="G190" s="53"/>
      <c r="H190" s="48">
        <f t="shared" ref="H190:H253" si="31">+W190</f>
        <v>0</v>
      </c>
      <c r="I190" s="29"/>
      <c r="J190" s="50"/>
      <c r="K190" s="37"/>
      <c r="N190" s="50"/>
      <c r="R190" s="23"/>
      <c r="V190" s="23"/>
    </row>
    <row r="191" spans="1:22" ht="21" hidden="1" customHeight="1" x14ac:dyDescent="0.25">
      <c r="A191" s="41"/>
      <c r="B191" s="48"/>
      <c r="C191" s="52"/>
      <c r="D191" s="53"/>
      <c r="E191" s="48"/>
      <c r="F191" s="52"/>
      <c r="G191" s="53"/>
      <c r="H191" s="48">
        <f t="shared" si="31"/>
        <v>0</v>
      </c>
      <c r="I191" s="29"/>
      <c r="J191" s="50"/>
      <c r="K191" s="37"/>
      <c r="N191" s="50"/>
      <c r="R191" s="23"/>
      <c r="V191" s="23"/>
    </row>
    <row r="192" spans="1:22" ht="21" hidden="1" customHeight="1" x14ac:dyDescent="0.25">
      <c r="A192" s="41"/>
      <c r="B192" s="48"/>
      <c r="C192" s="52"/>
      <c r="D192" s="53"/>
      <c r="E192" s="48"/>
      <c r="F192" s="52"/>
      <c r="G192" s="53"/>
      <c r="H192" s="48">
        <f t="shared" si="31"/>
        <v>0</v>
      </c>
      <c r="I192" s="29"/>
      <c r="J192" s="50"/>
      <c r="K192" s="37"/>
      <c r="N192" s="50"/>
      <c r="R192" s="23"/>
      <c r="V192" s="23"/>
    </row>
    <row r="193" spans="1:32" ht="21" hidden="1" customHeight="1" x14ac:dyDescent="0.25">
      <c r="A193" s="41"/>
      <c r="B193" s="48"/>
      <c r="C193" s="52"/>
      <c r="D193" s="53"/>
      <c r="E193" s="48"/>
      <c r="F193" s="52"/>
      <c r="G193" s="53"/>
      <c r="H193" s="48">
        <f t="shared" si="31"/>
        <v>0</v>
      </c>
      <c r="I193" s="29"/>
      <c r="J193" s="50"/>
      <c r="K193" s="37"/>
      <c r="N193" s="50"/>
      <c r="R193" s="23"/>
      <c r="V193" s="23"/>
    </row>
    <row r="194" spans="1:32" ht="21" hidden="1" customHeight="1" x14ac:dyDescent="0.25">
      <c r="A194" s="41"/>
      <c r="B194" s="48"/>
      <c r="C194" s="52"/>
      <c r="D194" s="53"/>
      <c r="E194" s="48"/>
      <c r="F194" s="52"/>
      <c r="G194" s="53"/>
      <c r="H194" s="48">
        <f t="shared" si="31"/>
        <v>0</v>
      </c>
      <c r="I194" s="29"/>
      <c r="J194" s="50"/>
      <c r="K194" s="37"/>
      <c r="N194" s="50"/>
      <c r="R194" s="23"/>
      <c r="V194" s="23"/>
    </row>
    <row r="195" spans="1:32" ht="21" hidden="1" customHeight="1" x14ac:dyDescent="0.25">
      <c r="A195" s="41"/>
      <c r="B195" s="48"/>
      <c r="C195" s="52"/>
      <c r="D195" s="53"/>
      <c r="E195" s="48"/>
      <c r="F195" s="52"/>
      <c r="G195" s="53"/>
      <c r="H195" s="48">
        <f t="shared" si="31"/>
        <v>0</v>
      </c>
      <c r="I195" s="29"/>
      <c r="J195" s="50"/>
      <c r="K195" s="37"/>
      <c r="N195" s="50"/>
      <c r="R195" s="23"/>
      <c r="V195" s="23"/>
    </row>
    <row r="196" spans="1:32" ht="21" hidden="1" customHeight="1" x14ac:dyDescent="0.25">
      <c r="A196" s="41"/>
      <c r="B196" s="48"/>
      <c r="C196" s="52"/>
      <c r="D196" s="53"/>
      <c r="E196" s="54"/>
      <c r="F196" s="55"/>
      <c r="G196" s="56"/>
      <c r="H196" s="48">
        <f t="shared" si="31"/>
        <v>0</v>
      </c>
      <c r="I196" s="29"/>
      <c r="J196" s="50"/>
      <c r="K196" s="37"/>
      <c r="N196" s="50"/>
      <c r="R196" s="23"/>
      <c r="V196" s="23"/>
    </row>
    <row r="197" spans="1:32" ht="24.6" customHeight="1" x14ac:dyDescent="0.25">
      <c r="A197" s="41"/>
      <c r="B197" s="202"/>
      <c r="C197" s="202"/>
      <c r="D197" s="202"/>
      <c r="E197" s="202"/>
      <c r="F197" s="202"/>
      <c r="G197" s="202"/>
      <c r="H197" s="48">
        <f t="shared" si="31"/>
        <v>0</v>
      </c>
      <c r="I197" s="203"/>
      <c r="J197" s="204"/>
      <c r="K197" s="205"/>
      <c r="L197" s="49"/>
      <c r="M197" s="49"/>
      <c r="N197" s="49"/>
      <c r="O197" s="49"/>
      <c r="P197" s="49"/>
      <c r="Q197" s="49"/>
      <c r="R197" s="61" t="str">
        <f t="shared" ref="R197:R204" si="32">+IF(Q197="Si",1,"")</f>
        <v/>
      </c>
      <c r="S197" s="51"/>
      <c r="T197" s="51"/>
      <c r="U197" s="51"/>
      <c r="V197" s="62">
        <f t="shared" ref="V197:V204" si="33">SUM(X197:AF197)</f>
        <v>0</v>
      </c>
      <c r="W197" s="41"/>
      <c r="X197" s="26">
        <f t="shared" ref="X197:X204" si="34">+IF(L197="SI",2,0)</f>
        <v>0</v>
      </c>
      <c r="Y197" s="26">
        <f t="shared" ref="Y197:Y204" si="35">+IF(M197="SI",0.5,0)</f>
        <v>0</v>
      </c>
      <c r="Z197" s="26">
        <f t="shared" ref="Z197:Z204" si="36">+IF(N197="SI",1,0)</f>
        <v>0</v>
      </c>
      <c r="AA197" s="26">
        <f t="shared" ref="AA197:AC204" si="37">+IF(O197="SI",1.5,0)</f>
        <v>0</v>
      </c>
      <c r="AB197" s="26">
        <f t="shared" si="37"/>
        <v>0</v>
      </c>
      <c r="AC197" s="26">
        <f t="shared" si="37"/>
        <v>0</v>
      </c>
      <c r="AD197" s="26">
        <f t="shared" ref="AD197:AD204" si="38">+IF(S197="No",1,0)</f>
        <v>0</v>
      </c>
      <c r="AE197" s="26">
        <f t="shared" ref="AE197:AF204" si="39">+IF(T197="No",0.5,0)</f>
        <v>0</v>
      </c>
      <c r="AF197" s="26">
        <f t="shared" si="39"/>
        <v>0</v>
      </c>
    </row>
    <row r="198" spans="1:32" ht="24.6" customHeight="1" x14ac:dyDescent="0.25">
      <c r="A198" s="41"/>
      <c r="B198" s="202"/>
      <c r="C198" s="202"/>
      <c r="D198" s="202"/>
      <c r="E198" s="202"/>
      <c r="F198" s="202"/>
      <c r="G198" s="202"/>
      <c r="H198" s="48">
        <f t="shared" si="31"/>
        <v>0</v>
      </c>
      <c r="I198" s="203"/>
      <c r="J198" s="204"/>
      <c r="K198" s="205"/>
      <c r="L198" s="49"/>
      <c r="M198" s="49"/>
      <c r="N198" s="49"/>
      <c r="O198" s="49"/>
      <c r="P198" s="49"/>
      <c r="Q198" s="49"/>
      <c r="R198" s="61" t="str">
        <f t="shared" si="32"/>
        <v/>
      </c>
      <c r="S198" s="51"/>
      <c r="T198" s="51"/>
      <c r="U198" s="51"/>
      <c r="V198" s="62">
        <f t="shared" si="33"/>
        <v>0</v>
      </c>
      <c r="W198" s="41"/>
      <c r="X198" s="26">
        <f t="shared" si="34"/>
        <v>0</v>
      </c>
      <c r="Y198" s="26">
        <f t="shared" si="35"/>
        <v>0</v>
      </c>
      <c r="Z198" s="26">
        <f t="shared" si="36"/>
        <v>0</v>
      </c>
      <c r="AA198" s="26">
        <f t="shared" si="37"/>
        <v>0</v>
      </c>
      <c r="AB198" s="26">
        <f t="shared" si="37"/>
        <v>0</v>
      </c>
      <c r="AC198" s="26">
        <f t="shared" si="37"/>
        <v>0</v>
      </c>
      <c r="AD198" s="26">
        <f t="shared" si="38"/>
        <v>0</v>
      </c>
      <c r="AE198" s="26">
        <f t="shared" si="39"/>
        <v>0</v>
      </c>
      <c r="AF198" s="26">
        <f t="shared" si="39"/>
        <v>0</v>
      </c>
    </row>
    <row r="199" spans="1:32" ht="24.6" customHeight="1" x14ac:dyDescent="0.25">
      <c r="A199" s="41"/>
      <c r="B199" s="202"/>
      <c r="C199" s="202"/>
      <c r="D199" s="202"/>
      <c r="E199" s="202"/>
      <c r="F199" s="202"/>
      <c r="G199" s="202"/>
      <c r="H199" s="48">
        <f t="shared" si="31"/>
        <v>0</v>
      </c>
      <c r="I199" s="203"/>
      <c r="J199" s="204"/>
      <c r="K199" s="205"/>
      <c r="L199" s="49"/>
      <c r="M199" s="49"/>
      <c r="N199" s="49"/>
      <c r="O199" s="49"/>
      <c r="P199" s="49"/>
      <c r="Q199" s="49"/>
      <c r="R199" s="61" t="str">
        <f t="shared" si="32"/>
        <v/>
      </c>
      <c r="S199" s="51"/>
      <c r="T199" s="51"/>
      <c r="U199" s="51"/>
      <c r="V199" s="62">
        <f t="shared" si="33"/>
        <v>0</v>
      </c>
      <c r="W199" s="41"/>
      <c r="X199" s="26">
        <f t="shared" si="34"/>
        <v>0</v>
      </c>
      <c r="Y199" s="26">
        <f t="shared" si="35"/>
        <v>0</v>
      </c>
      <c r="Z199" s="26">
        <f t="shared" si="36"/>
        <v>0</v>
      </c>
      <c r="AA199" s="26">
        <f t="shared" si="37"/>
        <v>0</v>
      </c>
      <c r="AB199" s="26">
        <f t="shared" si="37"/>
        <v>0</v>
      </c>
      <c r="AC199" s="26">
        <f t="shared" si="37"/>
        <v>0</v>
      </c>
      <c r="AD199" s="26">
        <f t="shared" si="38"/>
        <v>0</v>
      </c>
      <c r="AE199" s="26">
        <f t="shared" si="39"/>
        <v>0</v>
      </c>
      <c r="AF199" s="26">
        <f t="shared" si="39"/>
        <v>0</v>
      </c>
    </row>
    <row r="200" spans="1:32" ht="24.6" customHeight="1" x14ac:dyDescent="0.25">
      <c r="A200" s="41"/>
      <c r="B200" s="202"/>
      <c r="C200" s="202"/>
      <c r="D200" s="202"/>
      <c r="E200" s="202"/>
      <c r="F200" s="202"/>
      <c r="G200" s="202"/>
      <c r="H200" s="48">
        <f t="shared" si="31"/>
        <v>0</v>
      </c>
      <c r="I200" s="203"/>
      <c r="J200" s="204"/>
      <c r="K200" s="205"/>
      <c r="L200" s="49"/>
      <c r="M200" s="49"/>
      <c r="N200" s="49"/>
      <c r="O200" s="49"/>
      <c r="P200" s="49"/>
      <c r="Q200" s="49"/>
      <c r="R200" s="61" t="str">
        <f t="shared" si="32"/>
        <v/>
      </c>
      <c r="S200" s="51"/>
      <c r="T200" s="51"/>
      <c r="U200" s="51"/>
      <c r="V200" s="62">
        <f t="shared" si="33"/>
        <v>0</v>
      </c>
      <c r="W200" s="41"/>
      <c r="X200" s="26">
        <f t="shared" si="34"/>
        <v>0</v>
      </c>
      <c r="Y200" s="26">
        <f t="shared" si="35"/>
        <v>0</v>
      </c>
      <c r="Z200" s="26">
        <f t="shared" si="36"/>
        <v>0</v>
      </c>
      <c r="AA200" s="26">
        <f t="shared" si="37"/>
        <v>0</v>
      </c>
      <c r="AB200" s="26">
        <f t="shared" si="37"/>
        <v>0</v>
      </c>
      <c r="AC200" s="26">
        <f t="shared" si="37"/>
        <v>0</v>
      </c>
      <c r="AD200" s="26">
        <f t="shared" si="38"/>
        <v>0</v>
      </c>
      <c r="AE200" s="26">
        <f t="shared" si="39"/>
        <v>0</v>
      </c>
      <c r="AF200" s="26">
        <f t="shared" si="39"/>
        <v>0</v>
      </c>
    </row>
    <row r="201" spans="1:32" ht="24.6" customHeight="1" x14ac:dyDescent="0.25">
      <c r="A201" s="41"/>
      <c r="B201" s="202"/>
      <c r="C201" s="202"/>
      <c r="D201" s="202"/>
      <c r="E201" s="202"/>
      <c r="F201" s="202"/>
      <c r="G201" s="202"/>
      <c r="H201" s="48">
        <f t="shared" si="31"/>
        <v>0</v>
      </c>
      <c r="I201" s="203"/>
      <c r="J201" s="204"/>
      <c r="K201" s="205"/>
      <c r="L201" s="49"/>
      <c r="M201" s="49"/>
      <c r="N201" s="49"/>
      <c r="O201" s="49"/>
      <c r="P201" s="49"/>
      <c r="Q201" s="49"/>
      <c r="R201" s="61" t="str">
        <f t="shared" si="32"/>
        <v/>
      </c>
      <c r="S201" s="51"/>
      <c r="T201" s="51"/>
      <c r="U201" s="51"/>
      <c r="V201" s="62">
        <f t="shared" si="33"/>
        <v>0</v>
      </c>
      <c r="W201" s="41"/>
      <c r="X201" s="26">
        <f t="shared" si="34"/>
        <v>0</v>
      </c>
      <c r="Y201" s="26">
        <f t="shared" si="35"/>
        <v>0</v>
      </c>
      <c r="Z201" s="26">
        <f t="shared" si="36"/>
        <v>0</v>
      </c>
      <c r="AA201" s="26">
        <f t="shared" si="37"/>
        <v>0</v>
      </c>
      <c r="AB201" s="26">
        <f t="shared" si="37"/>
        <v>0</v>
      </c>
      <c r="AC201" s="26">
        <f t="shared" si="37"/>
        <v>0</v>
      </c>
      <c r="AD201" s="26">
        <f t="shared" si="38"/>
        <v>0</v>
      </c>
      <c r="AE201" s="26">
        <f t="shared" si="39"/>
        <v>0</v>
      </c>
      <c r="AF201" s="26">
        <f t="shared" si="39"/>
        <v>0</v>
      </c>
    </row>
    <row r="202" spans="1:32" ht="24.6" customHeight="1" x14ac:dyDescent="0.25">
      <c r="A202" s="41"/>
      <c r="B202" s="202"/>
      <c r="C202" s="202"/>
      <c r="D202" s="202"/>
      <c r="E202" s="202"/>
      <c r="F202" s="202"/>
      <c r="G202" s="202"/>
      <c r="H202" s="48">
        <f t="shared" si="31"/>
        <v>0</v>
      </c>
      <c r="I202" s="203"/>
      <c r="J202" s="204"/>
      <c r="K202" s="205"/>
      <c r="L202" s="49"/>
      <c r="M202" s="49"/>
      <c r="N202" s="49"/>
      <c r="O202" s="49"/>
      <c r="P202" s="49"/>
      <c r="Q202" s="49"/>
      <c r="R202" s="61" t="str">
        <f t="shared" si="32"/>
        <v/>
      </c>
      <c r="S202" s="51"/>
      <c r="T202" s="51"/>
      <c r="U202" s="51"/>
      <c r="V202" s="62">
        <f t="shared" si="33"/>
        <v>0</v>
      </c>
      <c r="W202" s="41"/>
      <c r="X202" s="26">
        <f t="shared" si="34"/>
        <v>0</v>
      </c>
      <c r="Y202" s="26">
        <f t="shared" si="35"/>
        <v>0</v>
      </c>
      <c r="Z202" s="26">
        <f t="shared" si="36"/>
        <v>0</v>
      </c>
      <c r="AA202" s="26">
        <f t="shared" si="37"/>
        <v>0</v>
      </c>
      <c r="AB202" s="26">
        <f t="shared" si="37"/>
        <v>0</v>
      </c>
      <c r="AC202" s="26">
        <f t="shared" si="37"/>
        <v>0</v>
      </c>
      <c r="AD202" s="26">
        <f t="shared" si="38"/>
        <v>0</v>
      </c>
      <c r="AE202" s="26">
        <f t="shared" si="39"/>
        <v>0</v>
      </c>
      <c r="AF202" s="26">
        <f t="shared" si="39"/>
        <v>0</v>
      </c>
    </row>
    <row r="203" spans="1:32" ht="24.6" customHeight="1" x14ac:dyDescent="0.25">
      <c r="A203" s="41"/>
      <c r="B203" s="202"/>
      <c r="C203" s="202"/>
      <c r="D203" s="202"/>
      <c r="E203" s="202"/>
      <c r="F203" s="202"/>
      <c r="G203" s="202"/>
      <c r="H203" s="48">
        <f t="shared" si="31"/>
        <v>0</v>
      </c>
      <c r="I203" s="203"/>
      <c r="J203" s="204"/>
      <c r="K203" s="205"/>
      <c r="L203" s="49"/>
      <c r="M203" s="49"/>
      <c r="N203" s="49"/>
      <c r="O203" s="49"/>
      <c r="P203" s="49"/>
      <c r="Q203" s="49"/>
      <c r="R203" s="61" t="str">
        <f t="shared" si="32"/>
        <v/>
      </c>
      <c r="S203" s="51"/>
      <c r="T203" s="51"/>
      <c r="U203" s="51"/>
      <c r="V203" s="62">
        <f t="shared" si="33"/>
        <v>0</v>
      </c>
      <c r="W203" s="41"/>
      <c r="X203" s="26">
        <f t="shared" si="34"/>
        <v>0</v>
      </c>
      <c r="Y203" s="26">
        <f t="shared" si="35"/>
        <v>0</v>
      </c>
      <c r="Z203" s="26">
        <f t="shared" si="36"/>
        <v>0</v>
      </c>
      <c r="AA203" s="26">
        <f t="shared" si="37"/>
        <v>0</v>
      </c>
      <c r="AB203" s="26">
        <f t="shared" si="37"/>
        <v>0</v>
      </c>
      <c r="AC203" s="26">
        <f t="shared" si="37"/>
        <v>0</v>
      </c>
      <c r="AD203" s="26">
        <f t="shared" si="38"/>
        <v>0</v>
      </c>
      <c r="AE203" s="26">
        <f t="shared" si="39"/>
        <v>0</v>
      </c>
      <c r="AF203" s="26">
        <f t="shared" si="39"/>
        <v>0</v>
      </c>
    </row>
    <row r="204" spans="1:32" ht="24.6" customHeight="1" x14ac:dyDescent="0.25">
      <c r="A204" s="41"/>
      <c r="B204" s="202"/>
      <c r="C204" s="202"/>
      <c r="D204" s="202"/>
      <c r="E204" s="202"/>
      <c r="F204" s="202"/>
      <c r="G204" s="202"/>
      <c r="H204" s="48">
        <f t="shared" si="31"/>
        <v>0</v>
      </c>
      <c r="I204" s="203"/>
      <c r="J204" s="204"/>
      <c r="K204" s="205"/>
      <c r="L204" s="49"/>
      <c r="M204" s="49"/>
      <c r="N204" s="49"/>
      <c r="O204" s="49"/>
      <c r="P204" s="49"/>
      <c r="Q204" s="49"/>
      <c r="R204" s="61" t="str">
        <f t="shared" si="32"/>
        <v/>
      </c>
      <c r="S204" s="51"/>
      <c r="T204" s="51"/>
      <c r="U204" s="51"/>
      <c r="V204" s="62">
        <f t="shared" si="33"/>
        <v>0</v>
      </c>
      <c r="W204" s="41"/>
      <c r="X204" s="26">
        <f t="shared" si="34"/>
        <v>0</v>
      </c>
      <c r="Y204" s="26">
        <f t="shared" si="35"/>
        <v>0</v>
      </c>
      <c r="Z204" s="26">
        <f t="shared" si="36"/>
        <v>0</v>
      </c>
      <c r="AA204" s="26">
        <f t="shared" si="37"/>
        <v>0</v>
      </c>
      <c r="AB204" s="26">
        <f t="shared" si="37"/>
        <v>0</v>
      </c>
      <c r="AC204" s="26">
        <f t="shared" si="37"/>
        <v>0</v>
      </c>
      <c r="AD204" s="26">
        <f t="shared" si="38"/>
        <v>0</v>
      </c>
      <c r="AE204" s="26">
        <f t="shared" si="39"/>
        <v>0</v>
      </c>
      <c r="AF204" s="26">
        <f t="shared" si="39"/>
        <v>0</v>
      </c>
    </row>
    <row r="205" spans="1:32" ht="24.6" customHeight="1" x14ac:dyDescent="0.25">
      <c r="A205" s="41"/>
      <c r="B205" s="202"/>
      <c r="C205" s="202"/>
      <c r="D205" s="202"/>
      <c r="E205" s="202"/>
      <c r="F205" s="202"/>
      <c r="G205" s="202"/>
      <c r="H205" s="48">
        <f t="shared" si="31"/>
        <v>0</v>
      </c>
      <c r="I205" s="203"/>
      <c r="J205" s="204"/>
      <c r="K205" s="205"/>
      <c r="L205" s="49"/>
      <c r="M205" s="49"/>
      <c r="N205" s="49"/>
      <c r="O205" s="49"/>
      <c r="P205" s="49"/>
      <c r="Q205" s="49"/>
      <c r="R205" s="61" t="str">
        <f t="shared" ref="R205:R211" si="40">+IF(Q205="Si",1,"")</f>
        <v/>
      </c>
      <c r="S205" s="51"/>
      <c r="T205" s="51"/>
      <c r="U205" s="51"/>
      <c r="V205" s="62">
        <f t="shared" ref="V205:V211" si="41">SUM(X205:AF205)</f>
        <v>0</v>
      </c>
      <c r="W205" s="41"/>
      <c r="X205" s="26">
        <f t="shared" ref="X205:X211" si="42">+IF(L205="SI",2,0)</f>
        <v>0</v>
      </c>
      <c r="Y205" s="26">
        <f t="shared" ref="Y205:Y211" si="43">+IF(M205="SI",0.5,0)</f>
        <v>0</v>
      </c>
      <c r="Z205" s="26">
        <f t="shared" ref="Z205:Z211" si="44">+IF(N205="SI",1,0)</f>
        <v>0</v>
      </c>
      <c r="AA205" s="26">
        <f t="shared" ref="AA205:AA211" si="45">+IF(O205="SI",1.5,0)</f>
        <v>0</v>
      </c>
      <c r="AB205" s="26">
        <f t="shared" ref="AB205:AB211" si="46">+IF(P205="SI",1.5,0)</f>
        <v>0</v>
      </c>
      <c r="AC205" s="26">
        <f t="shared" ref="AC205:AC211" si="47">+IF(Q205="SI",1.5,0)</f>
        <v>0</v>
      </c>
      <c r="AD205" s="26">
        <f t="shared" ref="AD205:AD211" si="48">+IF(S205="No",1,0)</f>
        <v>0</v>
      </c>
      <c r="AE205" s="26">
        <f t="shared" ref="AE205:AE211" si="49">+IF(T205="No",0.5,0)</f>
        <v>0</v>
      </c>
      <c r="AF205" s="26">
        <f t="shared" ref="AF205:AF211" si="50">+IF(U205="No",0.5,0)</f>
        <v>0</v>
      </c>
    </row>
    <row r="206" spans="1:32" ht="24.6" customHeight="1" x14ac:dyDescent="0.25">
      <c r="A206" s="41"/>
      <c r="B206" s="202"/>
      <c r="C206" s="202"/>
      <c r="D206" s="202"/>
      <c r="E206" s="202"/>
      <c r="F206" s="202"/>
      <c r="G206" s="202"/>
      <c r="H206" s="48">
        <f t="shared" si="31"/>
        <v>0</v>
      </c>
      <c r="I206" s="203"/>
      <c r="J206" s="204"/>
      <c r="K206" s="205"/>
      <c r="L206" s="49"/>
      <c r="M206" s="49"/>
      <c r="N206" s="49"/>
      <c r="O206" s="49"/>
      <c r="P206" s="49"/>
      <c r="Q206" s="49"/>
      <c r="R206" s="61" t="str">
        <f t="shared" si="40"/>
        <v/>
      </c>
      <c r="S206" s="51"/>
      <c r="T206" s="51"/>
      <c r="U206" s="51"/>
      <c r="V206" s="62">
        <f t="shared" si="41"/>
        <v>0</v>
      </c>
      <c r="W206" s="41"/>
      <c r="X206" s="26">
        <f t="shared" si="42"/>
        <v>0</v>
      </c>
      <c r="Y206" s="26">
        <f t="shared" si="43"/>
        <v>0</v>
      </c>
      <c r="Z206" s="26">
        <f t="shared" si="44"/>
        <v>0</v>
      </c>
      <c r="AA206" s="26">
        <f t="shared" si="45"/>
        <v>0</v>
      </c>
      <c r="AB206" s="26">
        <f t="shared" si="46"/>
        <v>0</v>
      </c>
      <c r="AC206" s="26">
        <f t="shared" si="47"/>
        <v>0</v>
      </c>
      <c r="AD206" s="26">
        <f t="shared" si="48"/>
        <v>0</v>
      </c>
      <c r="AE206" s="26">
        <f t="shared" si="49"/>
        <v>0</v>
      </c>
      <c r="AF206" s="26">
        <f t="shared" si="50"/>
        <v>0</v>
      </c>
    </row>
    <row r="207" spans="1:32" ht="24.6" customHeight="1" x14ac:dyDescent="0.25">
      <c r="A207" s="41"/>
      <c r="B207" s="202"/>
      <c r="C207" s="202"/>
      <c r="D207" s="202"/>
      <c r="E207" s="202"/>
      <c r="F207" s="202"/>
      <c r="G207" s="202"/>
      <c r="H207" s="48">
        <f t="shared" si="31"/>
        <v>0</v>
      </c>
      <c r="I207" s="203"/>
      <c r="J207" s="204"/>
      <c r="K207" s="205"/>
      <c r="L207" s="49"/>
      <c r="M207" s="49"/>
      <c r="N207" s="49"/>
      <c r="O207" s="49"/>
      <c r="P207" s="49"/>
      <c r="Q207" s="49"/>
      <c r="R207" s="61" t="str">
        <f t="shared" si="40"/>
        <v/>
      </c>
      <c r="S207" s="51"/>
      <c r="T207" s="51"/>
      <c r="U207" s="51"/>
      <c r="V207" s="62">
        <f t="shared" si="41"/>
        <v>0</v>
      </c>
      <c r="W207" s="41"/>
      <c r="X207" s="26">
        <f t="shared" si="42"/>
        <v>0</v>
      </c>
      <c r="Y207" s="26">
        <f t="shared" si="43"/>
        <v>0</v>
      </c>
      <c r="Z207" s="26">
        <f t="shared" si="44"/>
        <v>0</v>
      </c>
      <c r="AA207" s="26">
        <f t="shared" si="45"/>
        <v>0</v>
      </c>
      <c r="AB207" s="26">
        <f t="shared" si="46"/>
        <v>0</v>
      </c>
      <c r="AC207" s="26">
        <f t="shared" si="47"/>
        <v>0</v>
      </c>
      <c r="AD207" s="26">
        <f t="shared" si="48"/>
        <v>0</v>
      </c>
      <c r="AE207" s="26">
        <f t="shared" si="49"/>
        <v>0</v>
      </c>
      <c r="AF207" s="26">
        <f t="shared" si="50"/>
        <v>0</v>
      </c>
    </row>
    <row r="208" spans="1:32" ht="24.6" customHeight="1" x14ac:dyDescent="0.25">
      <c r="A208" s="41"/>
      <c r="B208" s="202"/>
      <c r="C208" s="202"/>
      <c r="D208" s="202"/>
      <c r="E208" s="202"/>
      <c r="F208" s="202"/>
      <c r="G208" s="202"/>
      <c r="H208" s="48">
        <f t="shared" si="31"/>
        <v>0</v>
      </c>
      <c r="I208" s="203"/>
      <c r="J208" s="204"/>
      <c r="K208" s="205"/>
      <c r="L208" s="49"/>
      <c r="M208" s="49"/>
      <c r="N208" s="49"/>
      <c r="O208" s="49"/>
      <c r="P208" s="49"/>
      <c r="Q208" s="49"/>
      <c r="R208" s="61" t="str">
        <f t="shared" si="40"/>
        <v/>
      </c>
      <c r="S208" s="51"/>
      <c r="T208" s="51"/>
      <c r="U208" s="51"/>
      <c r="V208" s="62">
        <f t="shared" si="41"/>
        <v>0</v>
      </c>
      <c r="W208" s="41"/>
      <c r="X208" s="26">
        <f t="shared" si="42"/>
        <v>0</v>
      </c>
      <c r="Y208" s="26">
        <f t="shared" si="43"/>
        <v>0</v>
      </c>
      <c r="Z208" s="26">
        <f t="shared" si="44"/>
        <v>0</v>
      </c>
      <c r="AA208" s="26">
        <f t="shared" si="45"/>
        <v>0</v>
      </c>
      <c r="AB208" s="26">
        <f t="shared" si="46"/>
        <v>0</v>
      </c>
      <c r="AC208" s="26">
        <f t="shared" si="47"/>
        <v>0</v>
      </c>
      <c r="AD208" s="26">
        <f t="shared" si="48"/>
        <v>0</v>
      </c>
      <c r="AE208" s="26">
        <f t="shared" si="49"/>
        <v>0</v>
      </c>
      <c r="AF208" s="26">
        <f t="shared" si="50"/>
        <v>0</v>
      </c>
    </row>
    <row r="209" spans="1:32" ht="24.6" customHeight="1" x14ac:dyDescent="0.25">
      <c r="A209" s="41"/>
      <c r="B209" s="202"/>
      <c r="C209" s="202"/>
      <c r="D209" s="202"/>
      <c r="E209" s="202"/>
      <c r="F209" s="202"/>
      <c r="G209" s="202"/>
      <c r="H209" s="48">
        <f t="shared" si="31"/>
        <v>0</v>
      </c>
      <c r="I209" s="203"/>
      <c r="J209" s="204"/>
      <c r="K209" s="205"/>
      <c r="L209" s="49"/>
      <c r="M209" s="49"/>
      <c r="N209" s="49"/>
      <c r="O209" s="49"/>
      <c r="P209" s="49"/>
      <c r="Q209" s="49"/>
      <c r="R209" s="61" t="str">
        <f t="shared" si="40"/>
        <v/>
      </c>
      <c r="S209" s="51"/>
      <c r="T209" s="51"/>
      <c r="U209" s="51"/>
      <c r="V209" s="62">
        <f t="shared" si="41"/>
        <v>0</v>
      </c>
      <c r="W209" s="41"/>
      <c r="X209" s="26">
        <f t="shared" si="42"/>
        <v>0</v>
      </c>
      <c r="Y209" s="26">
        <f t="shared" si="43"/>
        <v>0</v>
      </c>
      <c r="Z209" s="26">
        <f t="shared" si="44"/>
        <v>0</v>
      </c>
      <c r="AA209" s="26">
        <f t="shared" si="45"/>
        <v>0</v>
      </c>
      <c r="AB209" s="26">
        <f t="shared" si="46"/>
        <v>0</v>
      </c>
      <c r="AC209" s="26">
        <f t="shared" si="47"/>
        <v>0</v>
      </c>
      <c r="AD209" s="26">
        <f t="shared" si="48"/>
        <v>0</v>
      </c>
      <c r="AE209" s="26">
        <f t="shared" si="49"/>
        <v>0</v>
      </c>
      <c r="AF209" s="26">
        <f t="shared" si="50"/>
        <v>0</v>
      </c>
    </row>
    <row r="210" spans="1:32" ht="24.6" customHeight="1" x14ac:dyDescent="0.25">
      <c r="A210" s="41"/>
      <c r="B210" s="202"/>
      <c r="C210" s="202"/>
      <c r="D210" s="202"/>
      <c r="E210" s="202"/>
      <c r="F210" s="202"/>
      <c r="G210" s="202"/>
      <c r="H210" s="48">
        <f t="shared" si="31"/>
        <v>0</v>
      </c>
      <c r="I210" s="203"/>
      <c r="J210" s="204"/>
      <c r="K210" s="205"/>
      <c r="L210" s="49"/>
      <c r="M210" s="49"/>
      <c r="N210" s="49"/>
      <c r="O210" s="49"/>
      <c r="P210" s="49"/>
      <c r="Q210" s="49"/>
      <c r="R210" s="61" t="str">
        <f t="shared" si="40"/>
        <v/>
      </c>
      <c r="S210" s="51"/>
      <c r="T210" s="51"/>
      <c r="U210" s="51"/>
      <c r="V210" s="62">
        <f t="shared" si="41"/>
        <v>0</v>
      </c>
      <c r="W210" s="41"/>
      <c r="X210" s="26">
        <f t="shared" si="42"/>
        <v>0</v>
      </c>
      <c r="Y210" s="26">
        <f t="shared" si="43"/>
        <v>0</v>
      </c>
      <c r="Z210" s="26">
        <f t="shared" si="44"/>
        <v>0</v>
      </c>
      <c r="AA210" s="26">
        <f t="shared" si="45"/>
        <v>0</v>
      </c>
      <c r="AB210" s="26">
        <f t="shared" si="46"/>
        <v>0</v>
      </c>
      <c r="AC210" s="26">
        <f t="shared" si="47"/>
        <v>0</v>
      </c>
      <c r="AD210" s="26">
        <f t="shared" si="48"/>
        <v>0</v>
      </c>
      <c r="AE210" s="26">
        <f t="shared" si="49"/>
        <v>0</v>
      </c>
      <c r="AF210" s="26">
        <f t="shared" si="50"/>
        <v>0</v>
      </c>
    </row>
    <row r="211" spans="1:32" ht="24.6" customHeight="1" x14ac:dyDescent="0.25">
      <c r="A211" s="41"/>
      <c r="B211" s="202"/>
      <c r="C211" s="202"/>
      <c r="D211" s="202"/>
      <c r="E211" s="202"/>
      <c r="F211" s="202"/>
      <c r="G211" s="202"/>
      <c r="H211" s="48">
        <f t="shared" si="31"/>
        <v>0</v>
      </c>
      <c r="I211" s="203"/>
      <c r="J211" s="204"/>
      <c r="K211" s="205"/>
      <c r="L211" s="49"/>
      <c r="M211" s="49"/>
      <c r="N211" s="49"/>
      <c r="O211" s="49"/>
      <c r="P211" s="49"/>
      <c r="Q211" s="49"/>
      <c r="R211" s="61" t="str">
        <f t="shared" si="40"/>
        <v/>
      </c>
      <c r="S211" s="51"/>
      <c r="T211" s="51"/>
      <c r="U211" s="51"/>
      <c r="V211" s="62">
        <f t="shared" si="41"/>
        <v>0</v>
      </c>
      <c r="W211" s="41"/>
      <c r="X211" s="26">
        <f t="shared" si="42"/>
        <v>0</v>
      </c>
      <c r="Y211" s="26">
        <f t="shared" si="43"/>
        <v>0</v>
      </c>
      <c r="Z211" s="26">
        <f t="shared" si="44"/>
        <v>0</v>
      </c>
      <c r="AA211" s="26">
        <f t="shared" si="45"/>
        <v>0</v>
      </c>
      <c r="AB211" s="26">
        <f t="shared" si="46"/>
        <v>0</v>
      </c>
      <c r="AC211" s="26">
        <f t="shared" si="47"/>
        <v>0</v>
      </c>
      <c r="AD211" s="26">
        <f t="shared" si="48"/>
        <v>0</v>
      </c>
      <c r="AE211" s="26">
        <f t="shared" si="49"/>
        <v>0</v>
      </c>
      <c r="AF211" s="26">
        <f t="shared" si="50"/>
        <v>0</v>
      </c>
    </row>
    <row r="212" spans="1:32" ht="24.6" customHeight="1" x14ac:dyDescent="0.25">
      <c r="A212" s="41"/>
      <c r="B212" s="202"/>
      <c r="C212" s="202"/>
      <c r="D212" s="202"/>
      <c r="E212" s="202"/>
      <c r="F212" s="202"/>
      <c r="G212" s="202"/>
      <c r="H212" s="48">
        <f t="shared" si="31"/>
        <v>0</v>
      </c>
      <c r="I212" s="203"/>
      <c r="J212" s="204"/>
      <c r="K212" s="205"/>
      <c r="L212" s="49"/>
      <c r="M212" s="49"/>
      <c r="N212" s="49"/>
      <c r="O212" s="49"/>
      <c r="P212" s="49"/>
      <c r="Q212" s="49"/>
      <c r="R212" s="61" t="str">
        <f>+IF(Q212="Si",1,"")</f>
        <v/>
      </c>
      <c r="S212" s="51"/>
      <c r="T212" s="51"/>
      <c r="U212" s="51"/>
      <c r="V212" s="62">
        <f t="shared" ref="V212:V226" si="51">SUM(X212:AF212)</f>
        <v>0</v>
      </c>
      <c r="W212" s="41"/>
      <c r="X212" s="26">
        <f t="shared" ref="X212:X218" si="52">+IF(L212="SI",2,0)</f>
        <v>0</v>
      </c>
      <c r="Y212" s="26">
        <f t="shared" ref="Y212:Y218" si="53">+IF(M212="SI",0.5,0)</f>
        <v>0</v>
      </c>
      <c r="Z212" s="26">
        <f t="shared" ref="Z212:Z218" si="54">+IF(N212="SI",1,0)</f>
        <v>0</v>
      </c>
      <c r="AA212" s="26">
        <f t="shared" ref="AA212:AC218" si="55">+IF(O212="SI",1.5,0)</f>
        <v>0</v>
      </c>
      <c r="AB212" s="26">
        <f t="shared" si="55"/>
        <v>0</v>
      </c>
      <c r="AC212" s="26">
        <f t="shared" si="55"/>
        <v>0</v>
      </c>
      <c r="AD212" s="26">
        <f t="shared" ref="AD212:AD218" si="56">+IF(S212="No",1,0)</f>
        <v>0</v>
      </c>
      <c r="AE212" s="26">
        <f t="shared" ref="AE212:AF218" si="57">+IF(T212="No",0.5,0)</f>
        <v>0</v>
      </c>
      <c r="AF212" s="26">
        <f t="shared" si="57"/>
        <v>0</v>
      </c>
    </row>
    <row r="213" spans="1:32" ht="24.6" customHeight="1" x14ac:dyDescent="0.25">
      <c r="A213" s="41"/>
      <c r="B213" s="202"/>
      <c r="C213" s="202"/>
      <c r="D213" s="202"/>
      <c r="E213" s="202"/>
      <c r="F213" s="202"/>
      <c r="G213" s="202"/>
      <c r="H213" s="48">
        <f t="shared" si="31"/>
        <v>0</v>
      </c>
      <c r="I213" s="203"/>
      <c r="J213" s="204"/>
      <c r="K213" s="205"/>
      <c r="L213" s="49"/>
      <c r="M213" s="49"/>
      <c r="N213" s="49"/>
      <c r="O213" s="49"/>
      <c r="P213" s="49"/>
      <c r="Q213" s="49"/>
      <c r="R213" s="61"/>
      <c r="S213" s="51"/>
      <c r="T213" s="51"/>
      <c r="U213" s="51"/>
      <c r="V213" s="62">
        <f t="shared" si="51"/>
        <v>0</v>
      </c>
      <c r="W213" s="41"/>
      <c r="X213" s="26">
        <f t="shared" si="52"/>
        <v>0</v>
      </c>
      <c r="Y213" s="26">
        <f t="shared" si="53"/>
        <v>0</v>
      </c>
      <c r="Z213" s="26">
        <f t="shared" si="54"/>
        <v>0</v>
      </c>
      <c r="AA213" s="26">
        <f t="shared" si="55"/>
        <v>0</v>
      </c>
      <c r="AB213" s="26">
        <f t="shared" si="55"/>
        <v>0</v>
      </c>
      <c r="AC213" s="26">
        <f t="shared" si="55"/>
        <v>0</v>
      </c>
      <c r="AD213" s="26">
        <f t="shared" si="56"/>
        <v>0</v>
      </c>
      <c r="AE213" s="26">
        <f t="shared" si="57"/>
        <v>0</v>
      </c>
      <c r="AF213" s="26">
        <f t="shared" si="57"/>
        <v>0</v>
      </c>
    </row>
    <row r="214" spans="1:32" ht="24.6" customHeight="1" x14ac:dyDescent="0.25">
      <c r="A214" s="41"/>
      <c r="B214" s="202"/>
      <c r="C214" s="202"/>
      <c r="D214" s="202"/>
      <c r="E214" s="202"/>
      <c r="F214" s="202"/>
      <c r="G214" s="202"/>
      <c r="H214" s="48">
        <f t="shared" si="31"/>
        <v>0</v>
      </c>
      <c r="I214" s="203"/>
      <c r="J214" s="204"/>
      <c r="K214" s="205"/>
      <c r="L214" s="49"/>
      <c r="M214" s="49"/>
      <c r="N214" s="49"/>
      <c r="O214" s="49"/>
      <c r="P214" s="49"/>
      <c r="Q214" s="49"/>
      <c r="R214" s="61"/>
      <c r="S214" s="51"/>
      <c r="T214" s="51"/>
      <c r="U214" s="51"/>
      <c r="V214" s="62">
        <f t="shared" si="51"/>
        <v>0</v>
      </c>
      <c r="W214" s="41"/>
      <c r="X214" s="26">
        <f t="shared" si="52"/>
        <v>0</v>
      </c>
      <c r="Y214" s="26">
        <f t="shared" si="53"/>
        <v>0</v>
      </c>
      <c r="Z214" s="26">
        <f t="shared" si="54"/>
        <v>0</v>
      </c>
      <c r="AA214" s="26">
        <f t="shared" si="55"/>
        <v>0</v>
      </c>
      <c r="AB214" s="26">
        <f t="shared" si="55"/>
        <v>0</v>
      </c>
      <c r="AC214" s="26">
        <f t="shared" si="55"/>
        <v>0</v>
      </c>
      <c r="AD214" s="26">
        <f t="shared" si="56"/>
        <v>0</v>
      </c>
      <c r="AE214" s="26">
        <f t="shared" si="57"/>
        <v>0</v>
      </c>
      <c r="AF214" s="26">
        <f t="shared" si="57"/>
        <v>0</v>
      </c>
    </row>
    <row r="215" spans="1:32" ht="24.6" customHeight="1" x14ac:dyDescent="0.25">
      <c r="A215" s="41"/>
      <c r="B215" s="202"/>
      <c r="C215" s="202"/>
      <c r="D215" s="202"/>
      <c r="E215" s="202"/>
      <c r="F215" s="202"/>
      <c r="G215" s="202"/>
      <c r="H215" s="48">
        <f t="shared" si="31"/>
        <v>0</v>
      </c>
      <c r="I215" s="203"/>
      <c r="J215" s="204"/>
      <c r="K215" s="205"/>
      <c r="L215" s="49"/>
      <c r="M215" s="49"/>
      <c r="N215" s="49"/>
      <c r="O215" s="49"/>
      <c r="P215" s="49"/>
      <c r="Q215" s="49"/>
      <c r="R215" s="61"/>
      <c r="S215" s="51"/>
      <c r="T215" s="51"/>
      <c r="U215" s="51"/>
      <c r="V215" s="62">
        <f t="shared" si="51"/>
        <v>0</v>
      </c>
      <c r="W215" s="41"/>
      <c r="X215" s="26">
        <f t="shared" si="52"/>
        <v>0</v>
      </c>
      <c r="Y215" s="26">
        <f t="shared" si="53"/>
        <v>0</v>
      </c>
      <c r="Z215" s="26">
        <f t="shared" si="54"/>
        <v>0</v>
      </c>
      <c r="AA215" s="26">
        <f t="shared" si="55"/>
        <v>0</v>
      </c>
      <c r="AB215" s="26">
        <f t="shared" si="55"/>
        <v>0</v>
      </c>
      <c r="AC215" s="26">
        <f t="shared" si="55"/>
        <v>0</v>
      </c>
      <c r="AD215" s="26">
        <f t="shared" si="56"/>
        <v>0</v>
      </c>
      <c r="AE215" s="26">
        <f t="shared" si="57"/>
        <v>0</v>
      </c>
      <c r="AF215" s="26">
        <f t="shared" si="57"/>
        <v>0</v>
      </c>
    </row>
    <row r="216" spans="1:32" ht="24.6" customHeight="1" x14ac:dyDescent="0.25">
      <c r="A216" s="41"/>
      <c r="B216" s="202"/>
      <c r="C216" s="202"/>
      <c r="D216" s="202"/>
      <c r="E216" s="202"/>
      <c r="F216" s="202"/>
      <c r="G216" s="202"/>
      <c r="H216" s="48">
        <f t="shared" si="31"/>
        <v>0</v>
      </c>
      <c r="I216" s="203"/>
      <c r="J216" s="204"/>
      <c r="K216" s="205"/>
      <c r="L216" s="49"/>
      <c r="M216" s="49"/>
      <c r="N216" s="49"/>
      <c r="O216" s="49"/>
      <c r="P216" s="49"/>
      <c r="Q216" s="49"/>
      <c r="R216" s="61"/>
      <c r="S216" s="51"/>
      <c r="T216" s="51"/>
      <c r="U216" s="51"/>
      <c r="V216" s="62">
        <f t="shared" si="51"/>
        <v>0</v>
      </c>
      <c r="W216" s="41"/>
      <c r="X216" s="26">
        <f t="shared" si="52"/>
        <v>0</v>
      </c>
      <c r="Y216" s="26">
        <f t="shared" si="53"/>
        <v>0</v>
      </c>
      <c r="Z216" s="26">
        <f t="shared" si="54"/>
        <v>0</v>
      </c>
      <c r="AA216" s="26">
        <f t="shared" si="55"/>
        <v>0</v>
      </c>
      <c r="AB216" s="26">
        <f t="shared" si="55"/>
        <v>0</v>
      </c>
      <c r="AC216" s="26">
        <f t="shared" si="55"/>
        <v>0</v>
      </c>
      <c r="AD216" s="26">
        <f t="shared" si="56"/>
        <v>0</v>
      </c>
      <c r="AE216" s="26">
        <f t="shared" si="57"/>
        <v>0</v>
      </c>
      <c r="AF216" s="26">
        <f t="shared" si="57"/>
        <v>0</v>
      </c>
    </row>
    <row r="217" spans="1:32" ht="24.6" customHeight="1" x14ac:dyDescent="0.25">
      <c r="A217" s="41"/>
      <c r="B217" s="202"/>
      <c r="C217" s="202"/>
      <c r="D217" s="202"/>
      <c r="E217" s="202"/>
      <c r="F217" s="202"/>
      <c r="G217" s="202"/>
      <c r="H217" s="48">
        <f t="shared" si="31"/>
        <v>0</v>
      </c>
      <c r="I217" s="203"/>
      <c r="J217" s="204"/>
      <c r="K217" s="205"/>
      <c r="L217" s="49"/>
      <c r="M217" s="49"/>
      <c r="N217" s="49"/>
      <c r="O217" s="49"/>
      <c r="P217" s="49"/>
      <c r="Q217" s="49"/>
      <c r="R217" s="61"/>
      <c r="S217" s="51"/>
      <c r="T217" s="51"/>
      <c r="U217" s="51"/>
      <c r="V217" s="62">
        <f t="shared" si="51"/>
        <v>0</v>
      </c>
      <c r="W217" s="41"/>
      <c r="X217" s="26">
        <f t="shared" si="52"/>
        <v>0</v>
      </c>
      <c r="Y217" s="26">
        <f t="shared" si="53"/>
        <v>0</v>
      </c>
      <c r="Z217" s="26">
        <f t="shared" si="54"/>
        <v>0</v>
      </c>
      <c r="AA217" s="26">
        <f t="shared" si="55"/>
        <v>0</v>
      </c>
      <c r="AB217" s="26">
        <f t="shared" si="55"/>
        <v>0</v>
      </c>
      <c r="AC217" s="26">
        <f t="shared" si="55"/>
        <v>0</v>
      </c>
      <c r="AD217" s="26">
        <f t="shared" si="56"/>
        <v>0</v>
      </c>
      <c r="AE217" s="26">
        <f t="shared" si="57"/>
        <v>0</v>
      </c>
      <c r="AF217" s="26">
        <f t="shared" si="57"/>
        <v>0</v>
      </c>
    </row>
    <row r="218" spans="1:32" ht="24.6" customHeight="1" x14ac:dyDescent="0.25">
      <c r="A218" s="41"/>
      <c r="B218" s="202"/>
      <c r="C218" s="202"/>
      <c r="D218" s="202"/>
      <c r="E218" s="202"/>
      <c r="F218" s="202"/>
      <c r="G218" s="202"/>
      <c r="H218" s="48">
        <f t="shared" si="31"/>
        <v>0</v>
      </c>
      <c r="I218" s="203"/>
      <c r="J218" s="204"/>
      <c r="K218" s="205"/>
      <c r="L218" s="49"/>
      <c r="M218" s="49"/>
      <c r="N218" s="49"/>
      <c r="O218" s="49"/>
      <c r="P218" s="49"/>
      <c r="Q218" s="49"/>
      <c r="R218" s="61"/>
      <c r="S218" s="51"/>
      <c r="T218" s="51"/>
      <c r="U218" s="51"/>
      <c r="V218" s="62">
        <f t="shared" si="51"/>
        <v>0</v>
      </c>
      <c r="W218" s="41"/>
      <c r="X218" s="26">
        <f t="shared" si="52"/>
        <v>0</v>
      </c>
      <c r="Y218" s="26">
        <f t="shared" si="53"/>
        <v>0</v>
      </c>
      <c r="Z218" s="26">
        <f t="shared" si="54"/>
        <v>0</v>
      </c>
      <c r="AA218" s="26">
        <f t="shared" si="55"/>
        <v>0</v>
      </c>
      <c r="AB218" s="26">
        <f t="shared" si="55"/>
        <v>0</v>
      </c>
      <c r="AC218" s="26">
        <f t="shared" si="55"/>
        <v>0</v>
      </c>
      <c r="AD218" s="26">
        <f t="shared" si="56"/>
        <v>0</v>
      </c>
      <c r="AE218" s="26">
        <f t="shared" si="57"/>
        <v>0</v>
      </c>
      <c r="AF218" s="26">
        <f t="shared" si="57"/>
        <v>0</v>
      </c>
    </row>
    <row r="219" spans="1:32" ht="21" x14ac:dyDescent="0.25">
      <c r="A219" s="41"/>
      <c r="B219" s="202"/>
      <c r="C219" s="202"/>
      <c r="D219" s="202"/>
      <c r="E219" s="202"/>
      <c r="F219" s="202"/>
      <c r="G219" s="202"/>
      <c r="H219" s="48">
        <f t="shared" si="31"/>
        <v>0</v>
      </c>
      <c r="I219" s="203"/>
      <c r="J219" s="204"/>
      <c r="K219" s="205"/>
      <c r="L219" s="49"/>
      <c r="M219" s="49"/>
      <c r="N219" s="49"/>
      <c r="O219" s="49"/>
      <c r="P219" s="49"/>
      <c r="Q219" s="49"/>
      <c r="R219" s="61"/>
      <c r="S219" s="51"/>
      <c r="T219" s="51"/>
      <c r="U219" s="51"/>
      <c r="V219" s="62">
        <f>SUM(X219:AF219)</f>
        <v>0</v>
      </c>
      <c r="W219" s="41"/>
      <c r="X219" s="26">
        <f t="shared" ref="X219:X282" si="58">+IF(L219="SI",2,0)</f>
        <v>0</v>
      </c>
      <c r="Y219" s="26">
        <f t="shared" ref="Y219:Y282" si="59">+IF(M219="SI",0.5,0)</f>
        <v>0</v>
      </c>
      <c r="Z219" s="26">
        <f t="shared" ref="Z219:Z282" si="60">+IF(N219="SI",1,0)</f>
        <v>0</v>
      </c>
      <c r="AA219" s="26">
        <f t="shared" ref="AA219:AA282" si="61">+IF(O219="SI",1.5,0)</f>
        <v>0</v>
      </c>
      <c r="AB219" s="26">
        <f t="shared" ref="AB219:AB282" si="62">+IF(P219="SI",1.5,0)</f>
        <v>0</v>
      </c>
      <c r="AC219" s="26">
        <f t="shared" ref="AC219:AC282" si="63">+IF(Q219="SI",1.5,0)</f>
        <v>0</v>
      </c>
      <c r="AD219" s="26">
        <f t="shared" ref="AD219:AD282" si="64">+IF(S219="No",1,0)</f>
        <v>0</v>
      </c>
      <c r="AE219" s="26">
        <f t="shared" ref="AE219:AE282" si="65">+IF(T219="No",0.5,0)</f>
        <v>0</v>
      </c>
      <c r="AF219" s="26">
        <f t="shared" ref="AF219:AF282" si="66">+IF(U219="No",0.5,0)</f>
        <v>0</v>
      </c>
    </row>
    <row r="220" spans="1:32" ht="21" x14ac:dyDescent="0.25">
      <c r="A220" s="41"/>
      <c r="B220" s="202"/>
      <c r="C220" s="202"/>
      <c r="D220" s="202"/>
      <c r="E220" s="202"/>
      <c r="F220" s="202"/>
      <c r="G220" s="202"/>
      <c r="H220" s="48">
        <f>+W220</f>
        <v>0</v>
      </c>
      <c r="I220" s="203"/>
      <c r="J220" s="204"/>
      <c r="K220" s="205"/>
      <c r="L220" s="49"/>
      <c r="M220" s="49"/>
      <c r="N220" s="49"/>
      <c r="O220" s="49"/>
      <c r="P220" s="49"/>
      <c r="Q220" s="49"/>
      <c r="R220" s="61"/>
      <c r="S220" s="51"/>
      <c r="T220" s="51"/>
      <c r="U220" s="51"/>
      <c r="V220" s="62">
        <f>SUM(X220:AF220)</f>
        <v>0</v>
      </c>
      <c r="W220" s="41"/>
      <c r="X220" s="26">
        <f t="shared" si="58"/>
        <v>0</v>
      </c>
      <c r="Y220" s="26">
        <f t="shared" si="59"/>
        <v>0</v>
      </c>
      <c r="Z220" s="26">
        <f t="shared" si="60"/>
        <v>0</v>
      </c>
      <c r="AA220" s="26">
        <f t="shared" si="61"/>
        <v>0</v>
      </c>
      <c r="AB220" s="26">
        <f t="shared" si="62"/>
        <v>0</v>
      </c>
      <c r="AC220" s="26">
        <f t="shared" si="63"/>
        <v>0</v>
      </c>
      <c r="AD220" s="26">
        <f t="shared" si="64"/>
        <v>0</v>
      </c>
      <c r="AE220" s="26">
        <f t="shared" si="65"/>
        <v>0</v>
      </c>
      <c r="AF220" s="26">
        <f t="shared" si="66"/>
        <v>0</v>
      </c>
    </row>
    <row r="221" spans="1:32" ht="21" x14ac:dyDescent="0.25">
      <c r="A221" s="41"/>
      <c r="B221" s="202"/>
      <c r="C221" s="202"/>
      <c r="D221" s="202"/>
      <c r="E221" s="202"/>
      <c r="F221" s="202"/>
      <c r="G221" s="202"/>
      <c r="H221" s="48">
        <f t="shared" si="31"/>
        <v>0</v>
      </c>
      <c r="I221" s="203"/>
      <c r="J221" s="204"/>
      <c r="K221" s="205"/>
      <c r="L221" s="49"/>
      <c r="M221" s="49"/>
      <c r="N221" s="49"/>
      <c r="O221" s="49"/>
      <c r="P221" s="49"/>
      <c r="Q221" s="49"/>
      <c r="R221" s="61"/>
      <c r="S221" s="51"/>
      <c r="T221" s="51"/>
      <c r="U221" s="51"/>
      <c r="V221" s="62">
        <f t="shared" si="51"/>
        <v>0</v>
      </c>
      <c r="W221" s="41"/>
      <c r="X221" s="26">
        <f t="shared" si="58"/>
        <v>0</v>
      </c>
      <c r="Y221" s="26">
        <f t="shared" si="59"/>
        <v>0</v>
      </c>
      <c r="Z221" s="26">
        <f t="shared" si="60"/>
        <v>0</v>
      </c>
      <c r="AA221" s="26">
        <f t="shared" si="61"/>
        <v>0</v>
      </c>
      <c r="AB221" s="26">
        <f t="shared" si="62"/>
        <v>0</v>
      </c>
      <c r="AC221" s="26">
        <f t="shared" si="63"/>
        <v>0</v>
      </c>
      <c r="AD221" s="26">
        <f t="shared" si="64"/>
        <v>0</v>
      </c>
      <c r="AE221" s="26">
        <f t="shared" si="65"/>
        <v>0</v>
      </c>
      <c r="AF221" s="26">
        <f t="shared" si="66"/>
        <v>0</v>
      </c>
    </row>
    <row r="222" spans="1:32" ht="21" x14ac:dyDescent="0.25">
      <c r="A222" s="41"/>
      <c r="B222" s="202"/>
      <c r="C222" s="202"/>
      <c r="D222" s="202"/>
      <c r="E222" s="202"/>
      <c r="F222" s="202"/>
      <c r="G222" s="202"/>
      <c r="H222" s="48">
        <f t="shared" si="31"/>
        <v>0</v>
      </c>
      <c r="I222" s="203"/>
      <c r="J222" s="204"/>
      <c r="K222" s="205"/>
      <c r="L222" s="49"/>
      <c r="M222" s="49"/>
      <c r="N222" s="49"/>
      <c r="O222" s="49"/>
      <c r="P222" s="49"/>
      <c r="Q222" s="49"/>
      <c r="R222" s="61"/>
      <c r="S222" s="51"/>
      <c r="T222" s="51"/>
      <c r="U222" s="51"/>
      <c r="V222" s="62">
        <f t="shared" si="51"/>
        <v>0</v>
      </c>
      <c r="W222" s="41"/>
      <c r="X222" s="26">
        <f t="shared" si="58"/>
        <v>0</v>
      </c>
      <c r="Y222" s="26">
        <f t="shared" si="59"/>
        <v>0</v>
      </c>
      <c r="Z222" s="26">
        <f t="shared" si="60"/>
        <v>0</v>
      </c>
      <c r="AA222" s="26">
        <f t="shared" si="61"/>
        <v>0</v>
      </c>
      <c r="AB222" s="26">
        <f t="shared" si="62"/>
        <v>0</v>
      </c>
      <c r="AC222" s="26">
        <f t="shared" si="63"/>
        <v>0</v>
      </c>
      <c r="AD222" s="26">
        <f t="shared" si="64"/>
        <v>0</v>
      </c>
      <c r="AE222" s="26">
        <f t="shared" si="65"/>
        <v>0</v>
      </c>
      <c r="AF222" s="26">
        <f t="shared" si="66"/>
        <v>0</v>
      </c>
    </row>
    <row r="223" spans="1:32" ht="21" x14ac:dyDescent="0.25">
      <c r="A223" s="41"/>
      <c r="B223" s="202"/>
      <c r="C223" s="202"/>
      <c r="D223" s="202"/>
      <c r="E223" s="202"/>
      <c r="F223" s="202"/>
      <c r="G223" s="202"/>
      <c r="H223" s="48">
        <f t="shared" si="31"/>
        <v>0</v>
      </c>
      <c r="I223" s="203"/>
      <c r="J223" s="204"/>
      <c r="K223" s="205"/>
      <c r="L223" s="49"/>
      <c r="M223" s="49"/>
      <c r="N223" s="49"/>
      <c r="O223" s="49"/>
      <c r="P223" s="49"/>
      <c r="Q223" s="49"/>
      <c r="R223" s="61"/>
      <c r="S223" s="51"/>
      <c r="T223" s="51"/>
      <c r="U223" s="51"/>
      <c r="V223" s="62">
        <f t="shared" si="51"/>
        <v>0</v>
      </c>
      <c r="W223" s="41"/>
      <c r="X223" s="26">
        <f t="shared" si="58"/>
        <v>0</v>
      </c>
      <c r="Y223" s="26">
        <f t="shared" si="59"/>
        <v>0</v>
      </c>
      <c r="Z223" s="26">
        <f t="shared" si="60"/>
        <v>0</v>
      </c>
      <c r="AA223" s="26">
        <f t="shared" si="61"/>
        <v>0</v>
      </c>
      <c r="AB223" s="26">
        <f t="shared" si="62"/>
        <v>0</v>
      </c>
      <c r="AC223" s="26">
        <f t="shared" si="63"/>
        <v>0</v>
      </c>
      <c r="AD223" s="26">
        <f t="shared" si="64"/>
        <v>0</v>
      </c>
      <c r="AE223" s="26">
        <f t="shared" si="65"/>
        <v>0</v>
      </c>
      <c r="AF223" s="26">
        <f t="shared" si="66"/>
        <v>0</v>
      </c>
    </row>
    <row r="224" spans="1:32" ht="21" x14ac:dyDescent="0.25">
      <c r="A224" s="41"/>
      <c r="B224" s="202"/>
      <c r="C224" s="202"/>
      <c r="D224" s="202"/>
      <c r="E224" s="202"/>
      <c r="F224" s="202"/>
      <c r="G224" s="202"/>
      <c r="H224" s="48">
        <f t="shared" si="31"/>
        <v>0</v>
      </c>
      <c r="I224" s="203"/>
      <c r="J224" s="204"/>
      <c r="K224" s="205"/>
      <c r="L224" s="49"/>
      <c r="M224" s="49"/>
      <c r="N224" s="49"/>
      <c r="O224" s="49"/>
      <c r="P224" s="49"/>
      <c r="Q224" s="49"/>
      <c r="R224" s="61"/>
      <c r="S224" s="51"/>
      <c r="T224" s="51"/>
      <c r="U224" s="51"/>
      <c r="V224" s="62">
        <f t="shared" si="51"/>
        <v>0</v>
      </c>
      <c r="W224" s="41"/>
      <c r="X224" s="26">
        <f t="shared" si="58"/>
        <v>0</v>
      </c>
      <c r="Y224" s="26">
        <f t="shared" si="59"/>
        <v>0</v>
      </c>
      <c r="Z224" s="26">
        <f t="shared" si="60"/>
        <v>0</v>
      </c>
      <c r="AA224" s="26">
        <f t="shared" si="61"/>
        <v>0</v>
      </c>
      <c r="AB224" s="26">
        <f t="shared" si="62"/>
        <v>0</v>
      </c>
      <c r="AC224" s="26">
        <f t="shared" si="63"/>
        <v>0</v>
      </c>
      <c r="AD224" s="26">
        <f t="shared" si="64"/>
        <v>0</v>
      </c>
      <c r="AE224" s="26">
        <f t="shared" si="65"/>
        <v>0</v>
      </c>
      <c r="AF224" s="26">
        <f t="shared" si="66"/>
        <v>0</v>
      </c>
    </row>
    <row r="225" spans="1:32" ht="21" x14ac:dyDescent="0.25">
      <c r="A225" s="41"/>
      <c r="B225" s="202"/>
      <c r="C225" s="202"/>
      <c r="D225" s="202"/>
      <c r="E225" s="202"/>
      <c r="F225" s="202"/>
      <c r="G225" s="202"/>
      <c r="H225" s="48">
        <f t="shared" si="31"/>
        <v>0</v>
      </c>
      <c r="I225" s="203"/>
      <c r="J225" s="204"/>
      <c r="K225" s="205"/>
      <c r="L225" s="49"/>
      <c r="M225" s="49"/>
      <c r="N225" s="49"/>
      <c r="O225" s="49"/>
      <c r="P225" s="49"/>
      <c r="Q225" s="49"/>
      <c r="R225" s="61"/>
      <c r="S225" s="51"/>
      <c r="T225" s="51"/>
      <c r="U225" s="51"/>
      <c r="V225" s="62">
        <f t="shared" si="51"/>
        <v>0</v>
      </c>
      <c r="W225" s="41"/>
      <c r="X225" s="26">
        <f t="shared" si="58"/>
        <v>0</v>
      </c>
      <c r="Y225" s="26">
        <f t="shared" si="59"/>
        <v>0</v>
      </c>
      <c r="Z225" s="26">
        <f t="shared" si="60"/>
        <v>0</v>
      </c>
      <c r="AA225" s="26">
        <f t="shared" si="61"/>
        <v>0</v>
      </c>
      <c r="AB225" s="26">
        <f t="shared" si="62"/>
        <v>0</v>
      </c>
      <c r="AC225" s="26">
        <f t="shared" si="63"/>
        <v>0</v>
      </c>
      <c r="AD225" s="26">
        <f t="shared" si="64"/>
        <v>0</v>
      </c>
      <c r="AE225" s="26">
        <f t="shared" si="65"/>
        <v>0</v>
      </c>
      <c r="AF225" s="26">
        <f t="shared" si="66"/>
        <v>0</v>
      </c>
    </row>
    <row r="226" spans="1:32" ht="21" x14ac:dyDescent="0.25">
      <c r="A226" s="41"/>
      <c r="B226" s="202"/>
      <c r="C226" s="202"/>
      <c r="D226" s="202"/>
      <c r="E226" s="202"/>
      <c r="F226" s="202"/>
      <c r="G226" s="202"/>
      <c r="H226" s="48">
        <f t="shared" si="31"/>
        <v>0</v>
      </c>
      <c r="I226" s="203"/>
      <c r="J226" s="204"/>
      <c r="K226" s="205"/>
      <c r="L226" s="49"/>
      <c r="M226" s="49"/>
      <c r="N226" s="49"/>
      <c r="O226" s="49"/>
      <c r="P226" s="49"/>
      <c r="Q226" s="49"/>
      <c r="R226" s="61"/>
      <c r="S226" s="51"/>
      <c r="T226" s="51"/>
      <c r="U226" s="51"/>
      <c r="V226" s="62">
        <f t="shared" si="51"/>
        <v>0</v>
      </c>
      <c r="W226" s="41"/>
      <c r="X226" s="26">
        <f t="shared" si="58"/>
        <v>0</v>
      </c>
      <c r="Y226" s="26">
        <f t="shared" si="59"/>
        <v>0</v>
      </c>
      <c r="Z226" s="26">
        <f t="shared" si="60"/>
        <v>0</v>
      </c>
      <c r="AA226" s="26">
        <f t="shared" si="61"/>
        <v>0</v>
      </c>
      <c r="AB226" s="26">
        <f t="shared" si="62"/>
        <v>0</v>
      </c>
      <c r="AC226" s="26">
        <f t="shared" si="63"/>
        <v>0</v>
      </c>
      <c r="AD226" s="26">
        <f t="shared" si="64"/>
        <v>0</v>
      </c>
      <c r="AE226" s="26">
        <f t="shared" si="65"/>
        <v>0</v>
      </c>
      <c r="AF226" s="26">
        <f t="shared" si="66"/>
        <v>0</v>
      </c>
    </row>
    <row r="227" spans="1:32" ht="21" x14ac:dyDescent="0.25">
      <c r="A227" s="41"/>
      <c r="B227" s="202"/>
      <c r="C227" s="202"/>
      <c r="D227" s="202"/>
      <c r="E227" s="202"/>
      <c r="F227" s="202"/>
      <c r="G227" s="202"/>
      <c r="H227" s="48">
        <f t="shared" si="31"/>
        <v>0</v>
      </c>
      <c r="I227" s="203"/>
      <c r="J227" s="204"/>
      <c r="K227" s="205"/>
      <c r="L227" s="49"/>
      <c r="M227" s="49"/>
      <c r="N227" s="49"/>
      <c r="O227" s="49"/>
      <c r="P227" s="49"/>
      <c r="Q227" s="49"/>
      <c r="R227" s="61"/>
      <c r="S227" s="51"/>
      <c r="T227" s="51"/>
      <c r="U227" s="51"/>
      <c r="V227" s="62">
        <f t="shared" ref="V227:V233" si="67">SUM(X227:AF227)</f>
        <v>0</v>
      </c>
      <c r="W227" s="41"/>
      <c r="X227" s="26">
        <f t="shared" si="58"/>
        <v>0</v>
      </c>
      <c r="Y227" s="26">
        <f t="shared" si="59"/>
        <v>0</v>
      </c>
      <c r="Z227" s="26">
        <f t="shared" si="60"/>
        <v>0</v>
      </c>
      <c r="AA227" s="26">
        <f t="shared" si="61"/>
        <v>0</v>
      </c>
      <c r="AB227" s="26">
        <f t="shared" si="62"/>
        <v>0</v>
      </c>
      <c r="AC227" s="26">
        <f t="shared" si="63"/>
        <v>0</v>
      </c>
      <c r="AD227" s="26">
        <f t="shared" si="64"/>
        <v>0</v>
      </c>
      <c r="AE227" s="26">
        <f t="shared" si="65"/>
        <v>0</v>
      </c>
      <c r="AF227" s="26">
        <f t="shared" si="66"/>
        <v>0</v>
      </c>
    </row>
    <row r="228" spans="1:32" ht="21" x14ac:dyDescent="0.25">
      <c r="A228" s="41"/>
      <c r="B228" s="202"/>
      <c r="C228" s="202"/>
      <c r="D228" s="202"/>
      <c r="E228" s="202"/>
      <c r="F228" s="202"/>
      <c r="G228" s="202"/>
      <c r="H228" s="48">
        <f t="shared" si="31"/>
        <v>0</v>
      </c>
      <c r="I228" s="203"/>
      <c r="J228" s="204"/>
      <c r="K228" s="205"/>
      <c r="L228" s="49"/>
      <c r="M228" s="49"/>
      <c r="N228" s="49"/>
      <c r="O228" s="49"/>
      <c r="P228" s="49"/>
      <c r="Q228" s="49"/>
      <c r="R228" s="61" t="str">
        <f t="shared" ref="R228:R233" si="68">+IF(Q228="Si",1,"")</f>
        <v/>
      </c>
      <c r="S228" s="51"/>
      <c r="T228" s="51"/>
      <c r="U228" s="51"/>
      <c r="V228" s="62">
        <f t="shared" si="67"/>
        <v>0</v>
      </c>
      <c r="W228" s="41"/>
      <c r="X228" s="26">
        <f t="shared" si="58"/>
        <v>0</v>
      </c>
      <c r="Y228" s="26">
        <f t="shared" si="59"/>
        <v>0</v>
      </c>
      <c r="Z228" s="26">
        <f t="shared" si="60"/>
        <v>0</v>
      </c>
      <c r="AA228" s="26">
        <f t="shared" si="61"/>
        <v>0</v>
      </c>
      <c r="AB228" s="26">
        <f t="shared" si="62"/>
        <v>0</v>
      </c>
      <c r="AC228" s="26">
        <f t="shared" si="63"/>
        <v>0</v>
      </c>
      <c r="AD228" s="26">
        <f t="shared" si="64"/>
        <v>0</v>
      </c>
      <c r="AE228" s="26">
        <f t="shared" si="65"/>
        <v>0</v>
      </c>
      <c r="AF228" s="26">
        <f t="shared" si="66"/>
        <v>0</v>
      </c>
    </row>
    <row r="229" spans="1:32" ht="21" x14ac:dyDescent="0.25">
      <c r="A229" s="41"/>
      <c r="B229" s="202"/>
      <c r="C229" s="202"/>
      <c r="D229" s="202"/>
      <c r="E229" s="202"/>
      <c r="F229" s="202"/>
      <c r="G229" s="202"/>
      <c r="H229" s="48">
        <f t="shared" si="31"/>
        <v>0</v>
      </c>
      <c r="I229" s="203"/>
      <c r="J229" s="204"/>
      <c r="K229" s="205"/>
      <c r="L229" s="49"/>
      <c r="M229" s="49"/>
      <c r="N229" s="49"/>
      <c r="O229" s="49"/>
      <c r="P229" s="49"/>
      <c r="Q229" s="49"/>
      <c r="R229" s="61" t="str">
        <f t="shared" si="68"/>
        <v/>
      </c>
      <c r="S229" s="51"/>
      <c r="T229" s="51"/>
      <c r="U229" s="51"/>
      <c r="V229" s="62">
        <f t="shared" si="67"/>
        <v>0</v>
      </c>
      <c r="W229" s="41"/>
      <c r="X229" s="26">
        <f t="shared" si="58"/>
        <v>0</v>
      </c>
      <c r="Y229" s="26">
        <f t="shared" si="59"/>
        <v>0</v>
      </c>
      <c r="Z229" s="26">
        <f t="shared" si="60"/>
        <v>0</v>
      </c>
      <c r="AA229" s="26">
        <f t="shared" si="61"/>
        <v>0</v>
      </c>
      <c r="AB229" s="26">
        <f t="shared" si="62"/>
        <v>0</v>
      </c>
      <c r="AC229" s="26">
        <f t="shared" si="63"/>
        <v>0</v>
      </c>
      <c r="AD229" s="26">
        <f t="shared" si="64"/>
        <v>0</v>
      </c>
      <c r="AE229" s="26">
        <f t="shared" si="65"/>
        <v>0</v>
      </c>
      <c r="AF229" s="26">
        <f t="shared" si="66"/>
        <v>0</v>
      </c>
    </row>
    <row r="230" spans="1:32" ht="21" x14ac:dyDescent="0.25">
      <c r="A230" s="41"/>
      <c r="B230" s="202"/>
      <c r="C230" s="202"/>
      <c r="D230" s="202"/>
      <c r="E230" s="202"/>
      <c r="F230" s="202"/>
      <c r="G230" s="202"/>
      <c r="H230" s="48">
        <f t="shared" si="31"/>
        <v>0</v>
      </c>
      <c r="I230" s="203"/>
      <c r="J230" s="204"/>
      <c r="K230" s="205"/>
      <c r="L230" s="49"/>
      <c r="M230" s="49"/>
      <c r="N230" s="49"/>
      <c r="O230" s="49"/>
      <c r="P230" s="49"/>
      <c r="Q230" s="49"/>
      <c r="R230" s="61" t="str">
        <f t="shared" si="68"/>
        <v/>
      </c>
      <c r="S230" s="51"/>
      <c r="T230" s="51"/>
      <c r="U230" s="51"/>
      <c r="V230" s="62">
        <f t="shared" si="67"/>
        <v>0</v>
      </c>
      <c r="W230" s="41"/>
      <c r="X230" s="26">
        <f t="shared" si="58"/>
        <v>0</v>
      </c>
      <c r="Y230" s="26">
        <f t="shared" si="59"/>
        <v>0</v>
      </c>
      <c r="Z230" s="26">
        <f t="shared" si="60"/>
        <v>0</v>
      </c>
      <c r="AA230" s="26">
        <f t="shared" si="61"/>
        <v>0</v>
      </c>
      <c r="AB230" s="26">
        <f t="shared" si="62"/>
        <v>0</v>
      </c>
      <c r="AC230" s="26">
        <f t="shared" si="63"/>
        <v>0</v>
      </c>
      <c r="AD230" s="26">
        <f t="shared" si="64"/>
        <v>0</v>
      </c>
      <c r="AE230" s="26">
        <f t="shared" si="65"/>
        <v>0</v>
      </c>
      <c r="AF230" s="26">
        <f t="shared" si="66"/>
        <v>0</v>
      </c>
    </row>
    <row r="231" spans="1:32" ht="21" x14ac:dyDescent="0.25">
      <c r="A231" s="41"/>
      <c r="B231" s="202"/>
      <c r="C231" s="202"/>
      <c r="D231" s="202"/>
      <c r="E231" s="202"/>
      <c r="F231" s="202"/>
      <c r="G231" s="202"/>
      <c r="H231" s="48">
        <f t="shared" si="31"/>
        <v>0</v>
      </c>
      <c r="I231" s="203"/>
      <c r="J231" s="204"/>
      <c r="K231" s="205"/>
      <c r="L231" s="49"/>
      <c r="M231" s="49"/>
      <c r="N231" s="49"/>
      <c r="O231" s="49"/>
      <c r="P231" s="49"/>
      <c r="Q231" s="49"/>
      <c r="R231" s="61" t="str">
        <f t="shared" si="68"/>
        <v/>
      </c>
      <c r="S231" s="51"/>
      <c r="T231" s="51"/>
      <c r="U231" s="51"/>
      <c r="V231" s="62">
        <f t="shared" si="67"/>
        <v>0</v>
      </c>
      <c r="W231" s="41"/>
      <c r="X231" s="26">
        <f t="shared" si="58"/>
        <v>0</v>
      </c>
      <c r="Y231" s="26">
        <f t="shared" si="59"/>
        <v>0</v>
      </c>
      <c r="Z231" s="26">
        <f t="shared" si="60"/>
        <v>0</v>
      </c>
      <c r="AA231" s="26">
        <f t="shared" si="61"/>
        <v>0</v>
      </c>
      <c r="AB231" s="26">
        <f t="shared" si="62"/>
        <v>0</v>
      </c>
      <c r="AC231" s="26">
        <f t="shared" si="63"/>
        <v>0</v>
      </c>
      <c r="AD231" s="26">
        <f t="shared" si="64"/>
        <v>0</v>
      </c>
      <c r="AE231" s="26">
        <f t="shared" si="65"/>
        <v>0</v>
      </c>
      <c r="AF231" s="26">
        <f t="shared" si="66"/>
        <v>0</v>
      </c>
    </row>
    <row r="232" spans="1:32" ht="21" x14ac:dyDescent="0.25">
      <c r="A232" s="41"/>
      <c r="B232" s="202"/>
      <c r="C232" s="202"/>
      <c r="D232" s="202"/>
      <c r="E232" s="202"/>
      <c r="F232" s="202"/>
      <c r="G232" s="202"/>
      <c r="H232" s="48">
        <f t="shared" si="31"/>
        <v>0</v>
      </c>
      <c r="I232" s="203"/>
      <c r="J232" s="204"/>
      <c r="K232" s="205"/>
      <c r="L232" s="49"/>
      <c r="M232" s="49"/>
      <c r="N232" s="49"/>
      <c r="O232" s="49"/>
      <c r="P232" s="49"/>
      <c r="Q232" s="49"/>
      <c r="R232" s="61" t="str">
        <f t="shared" si="68"/>
        <v/>
      </c>
      <c r="S232" s="51"/>
      <c r="T232" s="51"/>
      <c r="U232" s="51"/>
      <c r="V232" s="62">
        <f t="shared" si="67"/>
        <v>0</v>
      </c>
      <c r="W232" s="41"/>
      <c r="X232" s="26">
        <f t="shared" si="58"/>
        <v>0</v>
      </c>
      <c r="Y232" s="26">
        <f t="shared" si="59"/>
        <v>0</v>
      </c>
      <c r="Z232" s="26">
        <f t="shared" si="60"/>
        <v>0</v>
      </c>
      <c r="AA232" s="26">
        <f t="shared" si="61"/>
        <v>0</v>
      </c>
      <c r="AB232" s="26">
        <f t="shared" si="62"/>
        <v>0</v>
      </c>
      <c r="AC232" s="26">
        <f t="shared" si="63"/>
        <v>0</v>
      </c>
      <c r="AD232" s="26">
        <f t="shared" si="64"/>
        <v>0</v>
      </c>
      <c r="AE232" s="26">
        <f t="shared" si="65"/>
        <v>0</v>
      </c>
      <c r="AF232" s="26">
        <f t="shared" si="66"/>
        <v>0</v>
      </c>
    </row>
    <row r="233" spans="1:32" ht="21" x14ac:dyDescent="0.25">
      <c r="A233" s="41"/>
      <c r="B233" s="202"/>
      <c r="C233" s="202"/>
      <c r="D233" s="202"/>
      <c r="E233" s="202"/>
      <c r="F233" s="202"/>
      <c r="G233" s="202"/>
      <c r="H233" s="48">
        <f t="shared" si="31"/>
        <v>0</v>
      </c>
      <c r="I233" s="203"/>
      <c r="J233" s="204"/>
      <c r="K233" s="205"/>
      <c r="L233" s="49"/>
      <c r="M233" s="49"/>
      <c r="N233" s="49"/>
      <c r="O233" s="49"/>
      <c r="P233" s="49"/>
      <c r="Q233" s="49"/>
      <c r="R233" s="61" t="str">
        <f t="shared" si="68"/>
        <v/>
      </c>
      <c r="S233" s="51"/>
      <c r="T233" s="51"/>
      <c r="U233" s="51"/>
      <c r="V233" s="62">
        <f t="shared" si="67"/>
        <v>0</v>
      </c>
      <c r="W233" s="41"/>
      <c r="X233" s="26">
        <f t="shared" si="58"/>
        <v>0</v>
      </c>
      <c r="Y233" s="26">
        <f t="shared" si="59"/>
        <v>0</v>
      </c>
      <c r="Z233" s="26">
        <f t="shared" si="60"/>
        <v>0</v>
      </c>
      <c r="AA233" s="26">
        <f t="shared" si="61"/>
        <v>0</v>
      </c>
      <c r="AB233" s="26">
        <f t="shared" si="62"/>
        <v>0</v>
      </c>
      <c r="AC233" s="26">
        <f t="shared" si="63"/>
        <v>0</v>
      </c>
      <c r="AD233" s="26">
        <f t="shared" si="64"/>
        <v>0</v>
      </c>
      <c r="AE233" s="26">
        <f t="shared" si="65"/>
        <v>0</v>
      </c>
      <c r="AF233" s="26">
        <f t="shared" si="66"/>
        <v>0</v>
      </c>
    </row>
    <row r="234" spans="1:32" ht="21" x14ac:dyDescent="0.25">
      <c r="A234" s="41"/>
      <c r="B234" s="202"/>
      <c r="C234" s="202"/>
      <c r="D234" s="202"/>
      <c r="E234" s="202"/>
      <c r="F234" s="202"/>
      <c r="G234" s="202"/>
      <c r="H234" s="48">
        <f t="shared" si="31"/>
        <v>0</v>
      </c>
      <c r="I234" s="203"/>
      <c r="J234" s="204"/>
      <c r="K234" s="205"/>
      <c r="L234" s="49"/>
      <c r="M234" s="49"/>
      <c r="N234" s="49"/>
      <c r="O234" s="49"/>
      <c r="P234" s="49"/>
      <c r="Q234" s="49"/>
      <c r="R234" s="61" t="str">
        <f t="shared" ref="R234:R246" si="69">+IF(Q234="Si",1,"")</f>
        <v/>
      </c>
      <c r="S234" s="51"/>
      <c r="T234" s="51"/>
      <c r="U234" s="51"/>
      <c r="V234" s="62">
        <f t="shared" ref="V234:V246" si="70">SUM(X234:AF234)</f>
        <v>0</v>
      </c>
      <c r="W234" s="41"/>
      <c r="X234" s="26">
        <f t="shared" si="58"/>
        <v>0</v>
      </c>
      <c r="Y234" s="26">
        <f t="shared" si="59"/>
        <v>0</v>
      </c>
      <c r="Z234" s="26">
        <f t="shared" si="60"/>
        <v>0</v>
      </c>
      <c r="AA234" s="26">
        <f t="shared" si="61"/>
        <v>0</v>
      </c>
      <c r="AB234" s="26">
        <f t="shared" si="62"/>
        <v>0</v>
      </c>
      <c r="AC234" s="26">
        <f t="shared" si="63"/>
        <v>0</v>
      </c>
      <c r="AD234" s="26">
        <f t="shared" si="64"/>
        <v>0</v>
      </c>
      <c r="AE234" s="26">
        <f t="shared" si="65"/>
        <v>0</v>
      </c>
      <c r="AF234" s="26">
        <f t="shared" si="66"/>
        <v>0</v>
      </c>
    </row>
    <row r="235" spans="1:32" ht="21" x14ac:dyDescent="0.25">
      <c r="A235" s="41"/>
      <c r="B235" s="202"/>
      <c r="C235" s="202"/>
      <c r="D235" s="202"/>
      <c r="E235" s="202"/>
      <c r="F235" s="202"/>
      <c r="G235" s="202"/>
      <c r="H235" s="48">
        <f t="shared" si="31"/>
        <v>0</v>
      </c>
      <c r="I235" s="203"/>
      <c r="J235" s="204"/>
      <c r="K235" s="205"/>
      <c r="L235" s="49"/>
      <c r="M235" s="49"/>
      <c r="N235" s="49"/>
      <c r="O235" s="49"/>
      <c r="P235" s="49"/>
      <c r="Q235" s="49"/>
      <c r="R235" s="61" t="str">
        <f t="shared" si="69"/>
        <v/>
      </c>
      <c r="S235" s="51"/>
      <c r="T235" s="51"/>
      <c r="U235" s="51"/>
      <c r="V235" s="62">
        <f t="shared" si="70"/>
        <v>0</v>
      </c>
      <c r="W235" s="41"/>
      <c r="X235" s="26">
        <f t="shared" si="58"/>
        <v>0</v>
      </c>
      <c r="Y235" s="26">
        <f t="shared" si="59"/>
        <v>0</v>
      </c>
      <c r="Z235" s="26">
        <f t="shared" si="60"/>
        <v>0</v>
      </c>
      <c r="AA235" s="26">
        <f t="shared" si="61"/>
        <v>0</v>
      </c>
      <c r="AB235" s="26">
        <f t="shared" si="62"/>
        <v>0</v>
      </c>
      <c r="AC235" s="26">
        <f t="shared" si="63"/>
        <v>0</v>
      </c>
      <c r="AD235" s="26">
        <f t="shared" si="64"/>
        <v>0</v>
      </c>
      <c r="AE235" s="26">
        <f t="shared" si="65"/>
        <v>0</v>
      </c>
      <c r="AF235" s="26">
        <f t="shared" si="66"/>
        <v>0</v>
      </c>
    </row>
    <row r="236" spans="1:32" ht="21" x14ac:dyDescent="0.25">
      <c r="A236" s="41"/>
      <c r="B236" s="202"/>
      <c r="C236" s="202"/>
      <c r="D236" s="202"/>
      <c r="E236" s="202"/>
      <c r="F236" s="202"/>
      <c r="G236" s="202"/>
      <c r="H236" s="48">
        <f t="shared" si="31"/>
        <v>0</v>
      </c>
      <c r="I236" s="203"/>
      <c r="J236" s="204"/>
      <c r="K236" s="205"/>
      <c r="L236" s="49"/>
      <c r="M236" s="49"/>
      <c r="N236" s="49"/>
      <c r="O236" s="49"/>
      <c r="P236" s="49"/>
      <c r="Q236" s="49"/>
      <c r="R236" s="61" t="str">
        <f t="shared" si="69"/>
        <v/>
      </c>
      <c r="S236" s="51"/>
      <c r="T236" s="51"/>
      <c r="U236" s="51"/>
      <c r="V236" s="62">
        <f t="shared" si="70"/>
        <v>0</v>
      </c>
      <c r="W236" s="41"/>
      <c r="X236" s="26">
        <f t="shared" si="58"/>
        <v>0</v>
      </c>
      <c r="Y236" s="26">
        <f t="shared" si="59"/>
        <v>0</v>
      </c>
      <c r="Z236" s="26">
        <f t="shared" si="60"/>
        <v>0</v>
      </c>
      <c r="AA236" s="26">
        <f t="shared" si="61"/>
        <v>0</v>
      </c>
      <c r="AB236" s="26">
        <f t="shared" si="62"/>
        <v>0</v>
      </c>
      <c r="AC236" s="26">
        <f t="shared" si="63"/>
        <v>0</v>
      </c>
      <c r="AD236" s="26">
        <f t="shared" si="64"/>
        <v>0</v>
      </c>
      <c r="AE236" s="26">
        <f t="shared" si="65"/>
        <v>0</v>
      </c>
      <c r="AF236" s="26">
        <f t="shared" si="66"/>
        <v>0</v>
      </c>
    </row>
    <row r="237" spans="1:32" ht="21" x14ac:dyDescent="0.25">
      <c r="A237" s="41"/>
      <c r="B237" s="202"/>
      <c r="C237" s="202"/>
      <c r="D237" s="202"/>
      <c r="E237" s="202"/>
      <c r="F237" s="202"/>
      <c r="G237" s="202"/>
      <c r="H237" s="48">
        <f t="shared" si="31"/>
        <v>0</v>
      </c>
      <c r="I237" s="203"/>
      <c r="J237" s="204"/>
      <c r="K237" s="205"/>
      <c r="L237" s="49"/>
      <c r="M237" s="49"/>
      <c r="N237" s="49"/>
      <c r="O237" s="49"/>
      <c r="P237" s="49"/>
      <c r="Q237" s="49"/>
      <c r="R237" s="61" t="str">
        <f t="shared" si="69"/>
        <v/>
      </c>
      <c r="S237" s="51"/>
      <c r="T237" s="51"/>
      <c r="U237" s="51"/>
      <c r="V237" s="62">
        <f t="shared" si="70"/>
        <v>0</v>
      </c>
      <c r="W237" s="41"/>
      <c r="X237" s="26">
        <f t="shared" si="58"/>
        <v>0</v>
      </c>
      <c r="Y237" s="26">
        <f t="shared" si="59"/>
        <v>0</v>
      </c>
      <c r="Z237" s="26">
        <f t="shared" si="60"/>
        <v>0</v>
      </c>
      <c r="AA237" s="26">
        <f t="shared" si="61"/>
        <v>0</v>
      </c>
      <c r="AB237" s="26">
        <f t="shared" si="62"/>
        <v>0</v>
      </c>
      <c r="AC237" s="26">
        <f t="shared" si="63"/>
        <v>0</v>
      </c>
      <c r="AD237" s="26">
        <f t="shared" si="64"/>
        <v>0</v>
      </c>
      <c r="AE237" s="26">
        <f t="shared" si="65"/>
        <v>0</v>
      </c>
      <c r="AF237" s="26">
        <f t="shared" si="66"/>
        <v>0</v>
      </c>
    </row>
    <row r="238" spans="1:32" ht="21" x14ac:dyDescent="0.25">
      <c r="A238" s="41"/>
      <c r="B238" s="202"/>
      <c r="C238" s="202"/>
      <c r="D238" s="202"/>
      <c r="E238" s="202"/>
      <c r="F238" s="202"/>
      <c r="G238" s="202"/>
      <c r="H238" s="48">
        <f t="shared" si="31"/>
        <v>0</v>
      </c>
      <c r="I238" s="203"/>
      <c r="J238" s="204"/>
      <c r="K238" s="205"/>
      <c r="L238" s="49"/>
      <c r="M238" s="49"/>
      <c r="N238" s="49"/>
      <c r="O238" s="49"/>
      <c r="P238" s="49"/>
      <c r="Q238" s="49"/>
      <c r="R238" s="61" t="str">
        <f t="shared" si="69"/>
        <v/>
      </c>
      <c r="S238" s="51"/>
      <c r="T238" s="51"/>
      <c r="U238" s="51"/>
      <c r="V238" s="62">
        <f t="shared" si="70"/>
        <v>0</v>
      </c>
      <c r="W238" s="41"/>
      <c r="X238" s="26">
        <f t="shared" si="58"/>
        <v>0</v>
      </c>
      <c r="Y238" s="26">
        <f t="shared" si="59"/>
        <v>0</v>
      </c>
      <c r="Z238" s="26">
        <f t="shared" si="60"/>
        <v>0</v>
      </c>
      <c r="AA238" s="26">
        <f t="shared" si="61"/>
        <v>0</v>
      </c>
      <c r="AB238" s="26">
        <f t="shared" si="62"/>
        <v>0</v>
      </c>
      <c r="AC238" s="26">
        <f t="shared" si="63"/>
        <v>0</v>
      </c>
      <c r="AD238" s="26">
        <f t="shared" si="64"/>
        <v>0</v>
      </c>
      <c r="AE238" s="26">
        <f t="shared" si="65"/>
        <v>0</v>
      </c>
      <c r="AF238" s="26">
        <f t="shared" si="66"/>
        <v>0</v>
      </c>
    </row>
    <row r="239" spans="1:32" ht="21" x14ac:dyDescent="0.25">
      <c r="A239" s="41"/>
      <c r="B239" s="202"/>
      <c r="C239" s="202"/>
      <c r="D239" s="202"/>
      <c r="E239" s="202"/>
      <c r="F239" s="202"/>
      <c r="G239" s="202"/>
      <c r="H239" s="48">
        <f t="shared" si="31"/>
        <v>0</v>
      </c>
      <c r="I239" s="203"/>
      <c r="J239" s="204"/>
      <c r="K239" s="205"/>
      <c r="L239" s="49"/>
      <c r="M239" s="49"/>
      <c r="N239" s="49"/>
      <c r="O239" s="49"/>
      <c r="P239" s="49"/>
      <c r="Q239" s="49"/>
      <c r="R239" s="61" t="str">
        <f t="shared" si="69"/>
        <v/>
      </c>
      <c r="S239" s="51"/>
      <c r="T239" s="51"/>
      <c r="U239" s="51"/>
      <c r="V239" s="62">
        <f t="shared" si="70"/>
        <v>0</v>
      </c>
      <c r="W239" s="41"/>
      <c r="X239" s="26">
        <f t="shared" si="58"/>
        <v>0</v>
      </c>
      <c r="Y239" s="26">
        <f t="shared" si="59"/>
        <v>0</v>
      </c>
      <c r="Z239" s="26">
        <f t="shared" si="60"/>
        <v>0</v>
      </c>
      <c r="AA239" s="26">
        <f t="shared" si="61"/>
        <v>0</v>
      </c>
      <c r="AB239" s="26">
        <f t="shared" si="62"/>
        <v>0</v>
      </c>
      <c r="AC239" s="26">
        <f t="shared" si="63"/>
        <v>0</v>
      </c>
      <c r="AD239" s="26">
        <f t="shared" si="64"/>
        <v>0</v>
      </c>
      <c r="AE239" s="26">
        <f t="shared" si="65"/>
        <v>0</v>
      </c>
      <c r="AF239" s="26">
        <f t="shared" si="66"/>
        <v>0</v>
      </c>
    </row>
    <row r="240" spans="1:32" ht="21" x14ac:dyDescent="0.25">
      <c r="A240" s="41"/>
      <c r="B240" s="202"/>
      <c r="C240" s="202"/>
      <c r="D240" s="202"/>
      <c r="E240" s="202"/>
      <c r="F240" s="202"/>
      <c r="G240" s="202"/>
      <c r="H240" s="48">
        <f t="shared" si="31"/>
        <v>0</v>
      </c>
      <c r="I240" s="203"/>
      <c r="J240" s="204"/>
      <c r="K240" s="205"/>
      <c r="L240" s="49"/>
      <c r="M240" s="49"/>
      <c r="N240" s="49"/>
      <c r="O240" s="49"/>
      <c r="P240" s="49"/>
      <c r="Q240" s="49"/>
      <c r="R240" s="61" t="str">
        <f t="shared" si="69"/>
        <v/>
      </c>
      <c r="S240" s="51"/>
      <c r="T240" s="51"/>
      <c r="U240" s="51"/>
      <c r="V240" s="62">
        <f t="shared" si="70"/>
        <v>0</v>
      </c>
      <c r="W240" s="41"/>
      <c r="X240" s="26">
        <f t="shared" si="58"/>
        <v>0</v>
      </c>
      <c r="Y240" s="26">
        <f t="shared" si="59"/>
        <v>0</v>
      </c>
      <c r="Z240" s="26">
        <f t="shared" si="60"/>
        <v>0</v>
      </c>
      <c r="AA240" s="26">
        <f t="shared" si="61"/>
        <v>0</v>
      </c>
      <c r="AB240" s="26">
        <f t="shared" si="62"/>
        <v>0</v>
      </c>
      <c r="AC240" s="26">
        <f t="shared" si="63"/>
        <v>0</v>
      </c>
      <c r="AD240" s="26">
        <f t="shared" si="64"/>
        <v>0</v>
      </c>
      <c r="AE240" s="26">
        <f t="shared" si="65"/>
        <v>0</v>
      </c>
      <c r="AF240" s="26">
        <f t="shared" si="66"/>
        <v>0</v>
      </c>
    </row>
    <row r="241" spans="1:32" ht="21" x14ac:dyDescent="0.25">
      <c r="A241" s="41"/>
      <c r="B241" s="202"/>
      <c r="C241" s="202"/>
      <c r="D241" s="202"/>
      <c r="E241" s="202"/>
      <c r="F241" s="202"/>
      <c r="G241" s="202"/>
      <c r="H241" s="48">
        <f t="shared" si="31"/>
        <v>0</v>
      </c>
      <c r="I241" s="203"/>
      <c r="J241" s="204"/>
      <c r="K241" s="205"/>
      <c r="L241" s="49"/>
      <c r="M241" s="49"/>
      <c r="N241" s="49"/>
      <c r="O241" s="49"/>
      <c r="P241" s="49"/>
      <c r="Q241" s="49"/>
      <c r="R241" s="61" t="str">
        <f t="shared" si="69"/>
        <v/>
      </c>
      <c r="S241" s="51"/>
      <c r="T241" s="51"/>
      <c r="U241" s="51"/>
      <c r="V241" s="62">
        <f t="shared" si="70"/>
        <v>0</v>
      </c>
      <c r="W241" s="41"/>
      <c r="X241" s="26">
        <f t="shared" si="58"/>
        <v>0</v>
      </c>
      <c r="Y241" s="26">
        <f t="shared" si="59"/>
        <v>0</v>
      </c>
      <c r="Z241" s="26">
        <f t="shared" si="60"/>
        <v>0</v>
      </c>
      <c r="AA241" s="26">
        <f t="shared" si="61"/>
        <v>0</v>
      </c>
      <c r="AB241" s="26">
        <f t="shared" si="62"/>
        <v>0</v>
      </c>
      <c r="AC241" s="26">
        <f t="shared" si="63"/>
        <v>0</v>
      </c>
      <c r="AD241" s="26">
        <f t="shared" si="64"/>
        <v>0</v>
      </c>
      <c r="AE241" s="26">
        <f t="shared" si="65"/>
        <v>0</v>
      </c>
      <c r="AF241" s="26">
        <f t="shared" si="66"/>
        <v>0</v>
      </c>
    </row>
    <row r="242" spans="1:32" ht="21" x14ac:dyDescent="0.25">
      <c r="A242" s="41"/>
      <c r="B242" s="202"/>
      <c r="C242" s="202"/>
      <c r="D242" s="202"/>
      <c r="E242" s="202"/>
      <c r="F242" s="202"/>
      <c r="G242" s="202"/>
      <c r="H242" s="48">
        <f t="shared" si="31"/>
        <v>0</v>
      </c>
      <c r="I242" s="203"/>
      <c r="J242" s="204"/>
      <c r="K242" s="205"/>
      <c r="L242" s="49"/>
      <c r="M242" s="49"/>
      <c r="N242" s="49"/>
      <c r="O242" s="49"/>
      <c r="P242" s="49"/>
      <c r="Q242" s="49"/>
      <c r="R242" s="61" t="str">
        <f t="shared" si="69"/>
        <v/>
      </c>
      <c r="S242" s="51"/>
      <c r="T242" s="51"/>
      <c r="U242" s="51"/>
      <c r="V242" s="62">
        <f t="shared" si="70"/>
        <v>0</v>
      </c>
      <c r="W242" s="41"/>
      <c r="X242" s="26">
        <f t="shared" si="58"/>
        <v>0</v>
      </c>
      <c r="Y242" s="26">
        <f t="shared" si="59"/>
        <v>0</v>
      </c>
      <c r="Z242" s="26">
        <f t="shared" si="60"/>
        <v>0</v>
      </c>
      <c r="AA242" s="26">
        <f t="shared" si="61"/>
        <v>0</v>
      </c>
      <c r="AB242" s="26">
        <f t="shared" si="62"/>
        <v>0</v>
      </c>
      <c r="AC242" s="26">
        <f t="shared" si="63"/>
        <v>0</v>
      </c>
      <c r="AD242" s="26">
        <f t="shared" si="64"/>
        <v>0</v>
      </c>
      <c r="AE242" s="26">
        <f t="shared" si="65"/>
        <v>0</v>
      </c>
      <c r="AF242" s="26">
        <f t="shared" si="66"/>
        <v>0</v>
      </c>
    </row>
    <row r="243" spans="1:32" ht="21" x14ac:dyDescent="0.25">
      <c r="A243" s="41"/>
      <c r="B243" s="202"/>
      <c r="C243" s="202"/>
      <c r="D243" s="202"/>
      <c r="E243" s="202"/>
      <c r="F243" s="202"/>
      <c r="G243" s="202"/>
      <c r="H243" s="48">
        <f t="shared" si="31"/>
        <v>0</v>
      </c>
      <c r="I243" s="203"/>
      <c r="J243" s="204"/>
      <c r="K243" s="205"/>
      <c r="L243" s="49"/>
      <c r="M243" s="49"/>
      <c r="N243" s="49"/>
      <c r="O243" s="49"/>
      <c r="P243" s="49"/>
      <c r="Q243" s="49"/>
      <c r="R243" s="61" t="str">
        <f t="shared" si="69"/>
        <v/>
      </c>
      <c r="S243" s="51"/>
      <c r="T243" s="51"/>
      <c r="U243" s="51"/>
      <c r="V243" s="62">
        <f t="shared" si="70"/>
        <v>0</v>
      </c>
      <c r="W243" s="41"/>
      <c r="X243" s="26">
        <f t="shared" si="58"/>
        <v>0</v>
      </c>
      <c r="Y243" s="26">
        <f t="shared" si="59"/>
        <v>0</v>
      </c>
      <c r="Z243" s="26">
        <f t="shared" si="60"/>
        <v>0</v>
      </c>
      <c r="AA243" s="26">
        <f t="shared" si="61"/>
        <v>0</v>
      </c>
      <c r="AB243" s="26">
        <f t="shared" si="62"/>
        <v>0</v>
      </c>
      <c r="AC243" s="26">
        <f t="shared" si="63"/>
        <v>0</v>
      </c>
      <c r="AD243" s="26">
        <f t="shared" si="64"/>
        <v>0</v>
      </c>
      <c r="AE243" s="26">
        <f t="shared" si="65"/>
        <v>0</v>
      </c>
      <c r="AF243" s="26">
        <f t="shared" si="66"/>
        <v>0</v>
      </c>
    </row>
    <row r="244" spans="1:32" ht="21" x14ac:dyDescent="0.25">
      <c r="A244" s="41"/>
      <c r="B244" s="202"/>
      <c r="C244" s="202"/>
      <c r="D244" s="202"/>
      <c r="E244" s="202"/>
      <c r="F244" s="202"/>
      <c r="G244" s="202"/>
      <c r="H244" s="48">
        <f t="shared" si="31"/>
        <v>0</v>
      </c>
      <c r="I244" s="203"/>
      <c r="J244" s="204"/>
      <c r="K244" s="205"/>
      <c r="L244" s="49"/>
      <c r="M244" s="49"/>
      <c r="N244" s="49"/>
      <c r="O244" s="49"/>
      <c r="P244" s="49"/>
      <c r="Q244" s="49"/>
      <c r="R244" s="61" t="str">
        <f t="shared" si="69"/>
        <v/>
      </c>
      <c r="S244" s="51"/>
      <c r="T244" s="51"/>
      <c r="U244" s="51"/>
      <c r="V244" s="62">
        <f t="shared" si="70"/>
        <v>0</v>
      </c>
      <c r="W244" s="41"/>
      <c r="X244" s="26">
        <f t="shared" si="58"/>
        <v>0</v>
      </c>
      <c r="Y244" s="26">
        <f t="shared" si="59"/>
        <v>0</v>
      </c>
      <c r="Z244" s="26">
        <f t="shared" si="60"/>
        <v>0</v>
      </c>
      <c r="AA244" s="26">
        <f t="shared" si="61"/>
        <v>0</v>
      </c>
      <c r="AB244" s="26">
        <f t="shared" si="62"/>
        <v>0</v>
      </c>
      <c r="AC244" s="26">
        <f t="shared" si="63"/>
        <v>0</v>
      </c>
      <c r="AD244" s="26">
        <f t="shared" si="64"/>
        <v>0</v>
      </c>
      <c r="AE244" s="26">
        <f t="shared" si="65"/>
        <v>0</v>
      </c>
      <c r="AF244" s="26">
        <f t="shared" si="66"/>
        <v>0</v>
      </c>
    </row>
    <row r="245" spans="1:32" ht="21" x14ac:dyDescent="0.25">
      <c r="A245" s="41"/>
      <c r="B245" s="202"/>
      <c r="C245" s="202"/>
      <c r="D245" s="202"/>
      <c r="E245" s="202"/>
      <c r="F245" s="202"/>
      <c r="G245" s="202"/>
      <c r="H245" s="48">
        <f t="shared" si="31"/>
        <v>0</v>
      </c>
      <c r="I245" s="203"/>
      <c r="J245" s="204"/>
      <c r="K245" s="205"/>
      <c r="L245" s="49"/>
      <c r="M245" s="49"/>
      <c r="N245" s="49"/>
      <c r="O245" s="49"/>
      <c r="P245" s="49"/>
      <c r="Q245" s="49"/>
      <c r="R245" s="61" t="str">
        <f t="shared" si="69"/>
        <v/>
      </c>
      <c r="S245" s="51"/>
      <c r="T245" s="51"/>
      <c r="U245" s="51"/>
      <c r="V245" s="62">
        <f t="shared" si="70"/>
        <v>0</v>
      </c>
      <c r="W245" s="41"/>
      <c r="X245" s="26">
        <f t="shared" si="58"/>
        <v>0</v>
      </c>
      <c r="Y245" s="26">
        <f t="shared" si="59"/>
        <v>0</v>
      </c>
      <c r="Z245" s="26">
        <f t="shared" si="60"/>
        <v>0</v>
      </c>
      <c r="AA245" s="26">
        <f t="shared" si="61"/>
        <v>0</v>
      </c>
      <c r="AB245" s="26">
        <f t="shared" si="62"/>
        <v>0</v>
      </c>
      <c r="AC245" s="26">
        <f t="shared" si="63"/>
        <v>0</v>
      </c>
      <c r="AD245" s="26">
        <f t="shared" si="64"/>
        <v>0</v>
      </c>
      <c r="AE245" s="26">
        <f t="shared" si="65"/>
        <v>0</v>
      </c>
      <c r="AF245" s="26">
        <f t="shared" si="66"/>
        <v>0</v>
      </c>
    </row>
    <row r="246" spans="1:32" ht="21" x14ac:dyDescent="0.25">
      <c r="A246" s="41"/>
      <c r="B246" s="202"/>
      <c r="C246" s="202"/>
      <c r="D246" s="202"/>
      <c r="E246" s="202"/>
      <c r="F246" s="202"/>
      <c r="G246" s="202"/>
      <c r="H246" s="48">
        <f t="shared" si="31"/>
        <v>0</v>
      </c>
      <c r="I246" s="203"/>
      <c r="J246" s="204"/>
      <c r="K246" s="205"/>
      <c r="L246" s="49"/>
      <c r="M246" s="49"/>
      <c r="N246" s="49"/>
      <c r="O246" s="49"/>
      <c r="P246" s="49"/>
      <c r="Q246" s="49"/>
      <c r="R246" s="61" t="str">
        <f t="shared" si="69"/>
        <v/>
      </c>
      <c r="S246" s="51"/>
      <c r="T246" s="51"/>
      <c r="U246" s="51"/>
      <c r="V246" s="62">
        <f t="shared" si="70"/>
        <v>0</v>
      </c>
      <c r="W246" s="41"/>
      <c r="X246" s="26">
        <f t="shared" si="58"/>
        <v>0</v>
      </c>
      <c r="Y246" s="26">
        <f t="shared" si="59"/>
        <v>0</v>
      </c>
      <c r="Z246" s="26">
        <f t="shared" si="60"/>
        <v>0</v>
      </c>
      <c r="AA246" s="26">
        <f t="shared" si="61"/>
        <v>0</v>
      </c>
      <c r="AB246" s="26">
        <f t="shared" si="62"/>
        <v>0</v>
      </c>
      <c r="AC246" s="26">
        <f t="shared" si="63"/>
        <v>0</v>
      </c>
      <c r="AD246" s="26">
        <f t="shared" si="64"/>
        <v>0</v>
      </c>
      <c r="AE246" s="26">
        <f t="shared" si="65"/>
        <v>0</v>
      </c>
      <c r="AF246" s="26">
        <f t="shared" si="66"/>
        <v>0</v>
      </c>
    </row>
    <row r="247" spans="1:32" ht="21" x14ac:dyDescent="0.25">
      <c r="A247" s="41"/>
      <c r="B247" s="202"/>
      <c r="C247" s="202"/>
      <c r="D247" s="202"/>
      <c r="E247" s="202"/>
      <c r="F247" s="202"/>
      <c r="G247" s="202"/>
      <c r="H247" s="48">
        <f t="shared" si="31"/>
        <v>0</v>
      </c>
      <c r="I247" s="203"/>
      <c r="J247" s="204"/>
      <c r="K247" s="205"/>
      <c r="L247" s="49"/>
      <c r="M247" s="49"/>
      <c r="N247" s="49"/>
      <c r="O247" s="49"/>
      <c r="P247" s="49"/>
      <c r="Q247" s="49"/>
      <c r="R247" s="61" t="str">
        <f t="shared" ref="R247:R253" si="71">+IF(Q247="Si",1,"")</f>
        <v/>
      </c>
      <c r="S247" s="51"/>
      <c r="T247" s="51"/>
      <c r="U247" s="51"/>
      <c r="V247" s="62">
        <f t="shared" ref="V247:V253" si="72">SUM(X247:AF247)</f>
        <v>0</v>
      </c>
      <c r="W247" s="41"/>
      <c r="X247" s="26">
        <f t="shared" si="58"/>
        <v>0</v>
      </c>
      <c r="Y247" s="26">
        <f t="shared" si="59"/>
        <v>0</v>
      </c>
      <c r="Z247" s="26">
        <f t="shared" si="60"/>
        <v>0</v>
      </c>
      <c r="AA247" s="26">
        <f t="shared" si="61"/>
        <v>0</v>
      </c>
      <c r="AB247" s="26">
        <f t="shared" si="62"/>
        <v>0</v>
      </c>
      <c r="AC247" s="26">
        <f t="shared" si="63"/>
        <v>0</v>
      </c>
      <c r="AD247" s="26">
        <f t="shared" si="64"/>
        <v>0</v>
      </c>
      <c r="AE247" s="26">
        <f t="shared" si="65"/>
        <v>0</v>
      </c>
      <c r="AF247" s="26">
        <f t="shared" si="66"/>
        <v>0</v>
      </c>
    </row>
    <row r="248" spans="1:32" ht="21" x14ac:dyDescent="0.25">
      <c r="A248" s="41"/>
      <c r="B248" s="202"/>
      <c r="C248" s="202"/>
      <c r="D248" s="202"/>
      <c r="E248" s="202"/>
      <c r="F248" s="202"/>
      <c r="G248" s="202"/>
      <c r="H248" s="48">
        <f t="shared" si="31"/>
        <v>0</v>
      </c>
      <c r="I248" s="203"/>
      <c r="J248" s="204"/>
      <c r="K248" s="205"/>
      <c r="L248" s="49"/>
      <c r="M248" s="49"/>
      <c r="N248" s="49"/>
      <c r="O248" s="49"/>
      <c r="P248" s="49"/>
      <c r="Q248" s="49"/>
      <c r="R248" s="61" t="str">
        <f t="shared" si="71"/>
        <v/>
      </c>
      <c r="S248" s="51"/>
      <c r="T248" s="51"/>
      <c r="U248" s="51"/>
      <c r="V248" s="62">
        <f t="shared" si="72"/>
        <v>0</v>
      </c>
      <c r="W248" s="41"/>
      <c r="X248" s="26">
        <f t="shared" si="58"/>
        <v>0</v>
      </c>
      <c r="Y248" s="26">
        <f t="shared" si="59"/>
        <v>0</v>
      </c>
      <c r="Z248" s="26">
        <f t="shared" si="60"/>
        <v>0</v>
      </c>
      <c r="AA248" s="26">
        <f t="shared" si="61"/>
        <v>0</v>
      </c>
      <c r="AB248" s="26">
        <f t="shared" si="62"/>
        <v>0</v>
      </c>
      <c r="AC248" s="26">
        <f t="shared" si="63"/>
        <v>0</v>
      </c>
      <c r="AD248" s="26">
        <f t="shared" si="64"/>
        <v>0</v>
      </c>
      <c r="AE248" s="26">
        <f t="shared" si="65"/>
        <v>0</v>
      </c>
      <c r="AF248" s="26">
        <f t="shared" si="66"/>
        <v>0</v>
      </c>
    </row>
    <row r="249" spans="1:32" ht="21" x14ac:dyDescent="0.25">
      <c r="A249" s="41"/>
      <c r="B249" s="202"/>
      <c r="C249" s="202"/>
      <c r="D249" s="202"/>
      <c r="E249" s="202"/>
      <c r="F249" s="202"/>
      <c r="G249" s="202"/>
      <c r="H249" s="48">
        <f t="shared" si="31"/>
        <v>0</v>
      </c>
      <c r="I249" s="203"/>
      <c r="J249" s="204"/>
      <c r="K249" s="205"/>
      <c r="L249" s="49"/>
      <c r="M249" s="49"/>
      <c r="N249" s="49"/>
      <c r="O249" s="49"/>
      <c r="P249" s="49"/>
      <c r="Q249" s="49"/>
      <c r="R249" s="61" t="str">
        <f t="shared" si="71"/>
        <v/>
      </c>
      <c r="S249" s="51"/>
      <c r="T249" s="51"/>
      <c r="U249" s="51"/>
      <c r="V249" s="62">
        <f t="shared" si="72"/>
        <v>0</v>
      </c>
      <c r="W249" s="41"/>
      <c r="X249" s="26">
        <f t="shared" si="58"/>
        <v>0</v>
      </c>
      <c r="Y249" s="26">
        <f t="shared" si="59"/>
        <v>0</v>
      </c>
      <c r="Z249" s="26">
        <f t="shared" si="60"/>
        <v>0</v>
      </c>
      <c r="AA249" s="26">
        <f t="shared" si="61"/>
        <v>0</v>
      </c>
      <c r="AB249" s="26">
        <f t="shared" si="62"/>
        <v>0</v>
      </c>
      <c r="AC249" s="26">
        <f t="shared" si="63"/>
        <v>0</v>
      </c>
      <c r="AD249" s="26">
        <f t="shared" si="64"/>
        <v>0</v>
      </c>
      <c r="AE249" s="26">
        <f t="shared" si="65"/>
        <v>0</v>
      </c>
      <c r="AF249" s="26">
        <f t="shared" si="66"/>
        <v>0</v>
      </c>
    </row>
    <row r="250" spans="1:32" ht="21" x14ac:dyDescent="0.25">
      <c r="A250" s="41"/>
      <c r="B250" s="202"/>
      <c r="C250" s="202"/>
      <c r="D250" s="202"/>
      <c r="E250" s="202"/>
      <c r="F250" s="202"/>
      <c r="G250" s="202"/>
      <c r="H250" s="48">
        <f t="shared" si="31"/>
        <v>0</v>
      </c>
      <c r="I250" s="203"/>
      <c r="J250" s="204"/>
      <c r="K250" s="205"/>
      <c r="L250" s="49"/>
      <c r="M250" s="49"/>
      <c r="N250" s="49"/>
      <c r="O250" s="49"/>
      <c r="P250" s="49"/>
      <c r="Q250" s="49"/>
      <c r="R250" s="61" t="str">
        <f t="shared" si="71"/>
        <v/>
      </c>
      <c r="S250" s="51"/>
      <c r="T250" s="51"/>
      <c r="U250" s="51"/>
      <c r="V250" s="62">
        <f t="shared" si="72"/>
        <v>0</v>
      </c>
      <c r="W250" s="41"/>
      <c r="X250" s="26">
        <f t="shared" si="58"/>
        <v>0</v>
      </c>
      <c r="Y250" s="26">
        <f t="shared" si="59"/>
        <v>0</v>
      </c>
      <c r="Z250" s="26">
        <f t="shared" si="60"/>
        <v>0</v>
      </c>
      <c r="AA250" s="26">
        <f t="shared" si="61"/>
        <v>0</v>
      </c>
      <c r="AB250" s="26">
        <f t="shared" si="62"/>
        <v>0</v>
      </c>
      <c r="AC250" s="26">
        <f t="shared" si="63"/>
        <v>0</v>
      </c>
      <c r="AD250" s="26">
        <f t="shared" si="64"/>
        <v>0</v>
      </c>
      <c r="AE250" s="26">
        <f t="shared" si="65"/>
        <v>0</v>
      </c>
      <c r="AF250" s="26">
        <f t="shared" si="66"/>
        <v>0</v>
      </c>
    </row>
    <row r="251" spans="1:32" ht="21" x14ac:dyDescent="0.25">
      <c r="A251" s="41"/>
      <c r="B251" s="202"/>
      <c r="C251" s="202"/>
      <c r="D251" s="202"/>
      <c r="E251" s="202"/>
      <c r="F251" s="202"/>
      <c r="G251" s="202"/>
      <c r="H251" s="48">
        <f t="shared" si="31"/>
        <v>0</v>
      </c>
      <c r="I251" s="203"/>
      <c r="J251" s="204"/>
      <c r="K251" s="205"/>
      <c r="L251" s="49"/>
      <c r="M251" s="49"/>
      <c r="N251" s="49"/>
      <c r="O251" s="49"/>
      <c r="P251" s="49"/>
      <c r="Q251" s="49"/>
      <c r="R251" s="61" t="str">
        <f t="shared" si="71"/>
        <v/>
      </c>
      <c r="S251" s="51"/>
      <c r="T251" s="51"/>
      <c r="U251" s="51"/>
      <c r="V251" s="62">
        <f t="shared" si="72"/>
        <v>0</v>
      </c>
      <c r="W251" s="41"/>
      <c r="X251" s="26">
        <f t="shared" si="58"/>
        <v>0</v>
      </c>
      <c r="Y251" s="26">
        <f t="shared" si="59"/>
        <v>0</v>
      </c>
      <c r="Z251" s="26">
        <f t="shared" si="60"/>
        <v>0</v>
      </c>
      <c r="AA251" s="26">
        <f t="shared" si="61"/>
        <v>0</v>
      </c>
      <c r="AB251" s="26">
        <f t="shared" si="62"/>
        <v>0</v>
      </c>
      <c r="AC251" s="26">
        <f t="shared" si="63"/>
        <v>0</v>
      </c>
      <c r="AD251" s="26">
        <f t="shared" si="64"/>
        <v>0</v>
      </c>
      <c r="AE251" s="26">
        <f t="shared" si="65"/>
        <v>0</v>
      </c>
      <c r="AF251" s="26">
        <f t="shared" si="66"/>
        <v>0</v>
      </c>
    </row>
    <row r="252" spans="1:32" ht="21" x14ac:dyDescent="0.25">
      <c r="A252" s="41"/>
      <c r="B252" s="202"/>
      <c r="C252" s="202"/>
      <c r="D252" s="202"/>
      <c r="E252" s="202"/>
      <c r="F252" s="202"/>
      <c r="G252" s="202"/>
      <c r="H252" s="48">
        <f t="shared" si="31"/>
        <v>0</v>
      </c>
      <c r="I252" s="203"/>
      <c r="J252" s="204"/>
      <c r="K252" s="205"/>
      <c r="L252" s="49"/>
      <c r="M252" s="49"/>
      <c r="N252" s="49"/>
      <c r="O252" s="49"/>
      <c r="P252" s="49"/>
      <c r="Q252" s="49"/>
      <c r="R252" s="61" t="str">
        <f t="shared" si="71"/>
        <v/>
      </c>
      <c r="S252" s="51"/>
      <c r="T252" s="51"/>
      <c r="U252" s="51"/>
      <c r="V252" s="62">
        <f t="shared" si="72"/>
        <v>0</v>
      </c>
      <c r="W252" s="41"/>
      <c r="X252" s="26">
        <f t="shared" si="58"/>
        <v>0</v>
      </c>
      <c r="Y252" s="26">
        <f t="shared" si="59"/>
        <v>0</v>
      </c>
      <c r="Z252" s="26">
        <f t="shared" si="60"/>
        <v>0</v>
      </c>
      <c r="AA252" s="26">
        <f t="shared" si="61"/>
        <v>0</v>
      </c>
      <c r="AB252" s="26">
        <f t="shared" si="62"/>
        <v>0</v>
      </c>
      <c r="AC252" s="26">
        <f t="shared" si="63"/>
        <v>0</v>
      </c>
      <c r="AD252" s="26">
        <f t="shared" si="64"/>
        <v>0</v>
      </c>
      <c r="AE252" s="26">
        <f t="shared" si="65"/>
        <v>0</v>
      </c>
      <c r="AF252" s="26">
        <f t="shared" si="66"/>
        <v>0</v>
      </c>
    </row>
    <row r="253" spans="1:32" ht="21" x14ac:dyDescent="0.25">
      <c r="A253" s="41"/>
      <c r="B253" s="202"/>
      <c r="C253" s="202"/>
      <c r="D253" s="202"/>
      <c r="E253" s="202"/>
      <c r="F253" s="202"/>
      <c r="G253" s="202"/>
      <c r="H253" s="48">
        <f t="shared" si="31"/>
        <v>0</v>
      </c>
      <c r="I253" s="203"/>
      <c r="J253" s="204"/>
      <c r="K253" s="205"/>
      <c r="L253" s="49"/>
      <c r="M253" s="49"/>
      <c r="N253" s="49"/>
      <c r="O253" s="49"/>
      <c r="P253" s="49"/>
      <c r="Q253" s="49"/>
      <c r="R253" s="61" t="str">
        <f t="shared" si="71"/>
        <v/>
      </c>
      <c r="S253" s="51"/>
      <c r="T253" s="51"/>
      <c r="U253" s="51"/>
      <c r="V253" s="62">
        <f t="shared" si="72"/>
        <v>0</v>
      </c>
      <c r="W253" s="41"/>
      <c r="X253" s="26">
        <f t="shared" si="58"/>
        <v>0</v>
      </c>
      <c r="Y253" s="26">
        <f t="shared" si="59"/>
        <v>0</v>
      </c>
      <c r="Z253" s="26">
        <f t="shared" si="60"/>
        <v>0</v>
      </c>
      <c r="AA253" s="26">
        <f t="shared" si="61"/>
        <v>0</v>
      </c>
      <c r="AB253" s="26">
        <f t="shared" si="62"/>
        <v>0</v>
      </c>
      <c r="AC253" s="26">
        <f t="shared" si="63"/>
        <v>0</v>
      </c>
      <c r="AD253" s="26">
        <f t="shared" si="64"/>
        <v>0</v>
      </c>
      <c r="AE253" s="26">
        <f t="shared" si="65"/>
        <v>0</v>
      </c>
      <c r="AF253" s="26">
        <f t="shared" si="66"/>
        <v>0</v>
      </c>
    </row>
    <row r="254" spans="1:32" ht="21" x14ac:dyDescent="0.25">
      <c r="A254" s="41"/>
      <c r="B254" s="202"/>
      <c r="C254" s="202"/>
      <c r="D254" s="202"/>
      <c r="E254" s="202"/>
      <c r="F254" s="202"/>
      <c r="G254" s="202"/>
      <c r="H254" s="48">
        <f t="shared" ref="H254:H317" si="73">+W254</f>
        <v>0</v>
      </c>
      <c r="I254" s="203"/>
      <c r="J254" s="204"/>
      <c r="K254" s="205"/>
      <c r="L254" s="49"/>
      <c r="M254" s="49"/>
      <c r="N254" s="49"/>
      <c r="O254" s="49"/>
      <c r="P254" s="49"/>
      <c r="Q254" s="49"/>
      <c r="R254" s="61" t="str">
        <f t="shared" ref="R254:R266" si="74">+IF(Q254="Si",1,"")</f>
        <v/>
      </c>
      <c r="S254" s="51"/>
      <c r="T254" s="51"/>
      <c r="U254" s="51"/>
      <c r="V254" s="62">
        <f t="shared" ref="V254:V266" si="75">SUM(X254:AF254)</f>
        <v>0</v>
      </c>
      <c r="W254" s="41"/>
      <c r="X254" s="26">
        <f t="shared" si="58"/>
        <v>0</v>
      </c>
      <c r="Y254" s="26">
        <f t="shared" si="59"/>
        <v>0</v>
      </c>
      <c r="Z254" s="26">
        <f t="shared" si="60"/>
        <v>0</v>
      </c>
      <c r="AA254" s="26">
        <f t="shared" si="61"/>
        <v>0</v>
      </c>
      <c r="AB254" s="26">
        <f t="shared" si="62"/>
        <v>0</v>
      </c>
      <c r="AC254" s="26">
        <f t="shared" si="63"/>
        <v>0</v>
      </c>
      <c r="AD254" s="26">
        <f t="shared" si="64"/>
        <v>0</v>
      </c>
      <c r="AE254" s="26">
        <f t="shared" si="65"/>
        <v>0</v>
      </c>
      <c r="AF254" s="26">
        <f t="shared" si="66"/>
        <v>0</v>
      </c>
    </row>
    <row r="255" spans="1:32" ht="21" x14ac:dyDescent="0.25">
      <c r="A255" s="41"/>
      <c r="B255" s="202"/>
      <c r="C255" s="202"/>
      <c r="D255" s="202"/>
      <c r="E255" s="202"/>
      <c r="F255" s="202"/>
      <c r="G255" s="202"/>
      <c r="H255" s="48">
        <f t="shared" si="73"/>
        <v>0</v>
      </c>
      <c r="I255" s="203"/>
      <c r="J255" s="204"/>
      <c r="K255" s="205"/>
      <c r="L255" s="49"/>
      <c r="M255" s="49"/>
      <c r="N255" s="49"/>
      <c r="O255" s="49"/>
      <c r="P255" s="49"/>
      <c r="Q255" s="49"/>
      <c r="R255" s="61" t="str">
        <f t="shared" si="74"/>
        <v/>
      </c>
      <c r="S255" s="51"/>
      <c r="T255" s="51"/>
      <c r="U255" s="51"/>
      <c r="V255" s="62">
        <f t="shared" si="75"/>
        <v>0</v>
      </c>
      <c r="W255" s="41"/>
      <c r="X255" s="26">
        <f t="shared" si="58"/>
        <v>0</v>
      </c>
      <c r="Y255" s="26">
        <f t="shared" si="59"/>
        <v>0</v>
      </c>
      <c r="Z255" s="26">
        <f t="shared" si="60"/>
        <v>0</v>
      </c>
      <c r="AA255" s="26">
        <f t="shared" si="61"/>
        <v>0</v>
      </c>
      <c r="AB255" s="26">
        <f t="shared" si="62"/>
        <v>0</v>
      </c>
      <c r="AC255" s="26">
        <f t="shared" si="63"/>
        <v>0</v>
      </c>
      <c r="AD255" s="26">
        <f t="shared" si="64"/>
        <v>0</v>
      </c>
      <c r="AE255" s="26">
        <f t="shared" si="65"/>
        <v>0</v>
      </c>
      <c r="AF255" s="26">
        <f t="shared" si="66"/>
        <v>0</v>
      </c>
    </row>
    <row r="256" spans="1:32" ht="21" x14ac:dyDescent="0.25">
      <c r="A256" s="41"/>
      <c r="B256" s="202"/>
      <c r="C256" s="202"/>
      <c r="D256" s="202"/>
      <c r="E256" s="202"/>
      <c r="F256" s="202"/>
      <c r="G256" s="202"/>
      <c r="H256" s="48">
        <f t="shared" si="73"/>
        <v>0</v>
      </c>
      <c r="I256" s="203"/>
      <c r="J256" s="204"/>
      <c r="K256" s="205"/>
      <c r="L256" s="49"/>
      <c r="M256" s="49"/>
      <c r="N256" s="49"/>
      <c r="O256" s="49"/>
      <c r="P256" s="49"/>
      <c r="Q256" s="49"/>
      <c r="R256" s="61" t="str">
        <f t="shared" si="74"/>
        <v/>
      </c>
      <c r="S256" s="51"/>
      <c r="T256" s="51"/>
      <c r="U256" s="51"/>
      <c r="V256" s="62">
        <f t="shared" si="75"/>
        <v>0</v>
      </c>
      <c r="W256" s="41"/>
      <c r="X256" s="26">
        <f t="shared" si="58"/>
        <v>0</v>
      </c>
      <c r="Y256" s="26">
        <f t="shared" si="59"/>
        <v>0</v>
      </c>
      <c r="Z256" s="26">
        <f t="shared" si="60"/>
        <v>0</v>
      </c>
      <c r="AA256" s="26">
        <f t="shared" si="61"/>
        <v>0</v>
      </c>
      <c r="AB256" s="26">
        <f t="shared" si="62"/>
        <v>0</v>
      </c>
      <c r="AC256" s="26">
        <f t="shared" si="63"/>
        <v>0</v>
      </c>
      <c r="AD256" s="26">
        <f t="shared" si="64"/>
        <v>0</v>
      </c>
      <c r="AE256" s="26">
        <f t="shared" si="65"/>
        <v>0</v>
      </c>
      <c r="AF256" s="26">
        <f t="shared" si="66"/>
        <v>0</v>
      </c>
    </row>
    <row r="257" spans="1:32" ht="21" x14ac:dyDescent="0.25">
      <c r="A257" s="41"/>
      <c r="B257" s="202"/>
      <c r="C257" s="202"/>
      <c r="D257" s="202"/>
      <c r="E257" s="202"/>
      <c r="F257" s="202"/>
      <c r="G257" s="202"/>
      <c r="H257" s="48">
        <f t="shared" si="73"/>
        <v>0</v>
      </c>
      <c r="I257" s="203"/>
      <c r="J257" s="204"/>
      <c r="K257" s="205"/>
      <c r="L257" s="49"/>
      <c r="M257" s="49"/>
      <c r="N257" s="49"/>
      <c r="O257" s="49"/>
      <c r="P257" s="49"/>
      <c r="Q257" s="49"/>
      <c r="R257" s="61" t="str">
        <f t="shared" si="74"/>
        <v/>
      </c>
      <c r="S257" s="51"/>
      <c r="T257" s="51"/>
      <c r="U257" s="51"/>
      <c r="V257" s="62">
        <f t="shared" si="75"/>
        <v>0</v>
      </c>
      <c r="W257" s="41"/>
      <c r="X257" s="26">
        <f t="shared" si="58"/>
        <v>0</v>
      </c>
      <c r="Y257" s="26">
        <f t="shared" si="59"/>
        <v>0</v>
      </c>
      <c r="Z257" s="26">
        <f t="shared" si="60"/>
        <v>0</v>
      </c>
      <c r="AA257" s="26">
        <f t="shared" si="61"/>
        <v>0</v>
      </c>
      <c r="AB257" s="26">
        <f t="shared" si="62"/>
        <v>0</v>
      </c>
      <c r="AC257" s="26">
        <f t="shared" si="63"/>
        <v>0</v>
      </c>
      <c r="AD257" s="26">
        <f t="shared" si="64"/>
        <v>0</v>
      </c>
      <c r="AE257" s="26">
        <f t="shared" si="65"/>
        <v>0</v>
      </c>
      <c r="AF257" s="26">
        <f t="shared" si="66"/>
        <v>0</v>
      </c>
    </row>
    <row r="258" spans="1:32" ht="21" x14ac:dyDescent="0.25">
      <c r="A258" s="41"/>
      <c r="B258" s="202"/>
      <c r="C258" s="202"/>
      <c r="D258" s="202"/>
      <c r="E258" s="202"/>
      <c r="F258" s="202"/>
      <c r="G258" s="202"/>
      <c r="H258" s="48">
        <f t="shared" si="73"/>
        <v>0</v>
      </c>
      <c r="I258" s="203"/>
      <c r="J258" s="204"/>
      <c r="K258" s="205"/>
      <c r="L258" s="49"/>
      <c r="M258" s="49"/>
      <c r="N258" s="49"/>
      <c r="O258" s="49"/>
      <c r="P258" s="49"/>
      <c r="Q258" s="49"/>
      <c r="R258" s="61" t="str">
        <f t="shared" si="74"/>
        <v/>
      </c>
      <c r="S258" s="51"/>
      <c r="T258" s="51"/>
      <c r="U258" s="51"/>
      <c r="V258" s="62">
        <f t="shared" si="75"/>
        <v>0</v>
      </c>
      <c r="W258" s="41"/>
      <c r="X258" s="26">
        <f t="shared" si="58"/>
        <v>0</v>
      </c>
      <c r="Y258" s="26">
        <f t="shared" si="59"/>
        <v>0</v>
      </c>
      <c r="Z258" s="26">
        <f t="shared" si="60"/>
        <v>0</v>
      </c>
      <c r="AA258" s="26">
        <f t="shared" si="61"/>
        <v>0</v>
      </c>
      <c r="AB258" s="26">
        <f t="shared" si="62"/>
        <v>0</v>
      </c>
      <c r="AC258" s="26">
        <f t="shared" si="63"/>
        <v>0</v>
      </c>
      <c r="AD258" s="26">
        <f t="shared" si="64"/>
        <v>0</v>
      </c>
      <c r="AE258" s="26">
        <f t="shared" si="65"/>
        <v>0</v>
      </c>
      <c r="AF258" s="26">
        <f t="shared" si="66"/>
        <v>0</v>
      </c>
    </row>
    <row r="259" spans="1:32" ht="21" x14ac:dyDescent="0.25">
      <c r="A259" s="41"/>
      <c r="B259" s="202"/>
      <c r="C259" s="202"/>
      <c r="D259" s="202"/>
      <c r="E259" s="202"/>
      <c r="F259" s="202"/>
      <c r="G259" s="202"/>
      <c r="H259" s="48">
        <f t="shared" si="73"/>
        <v>0</v>
      </c>
      <c r="I259" s="203"/>
      <c r="J259" s="204"/>
      <c r="K259" s="205"/>
      <c r="L259" s="49"/>
      <c r="M259" s="49"/>
      <c r="N259" s="49"/>
      <c r="O259" s="49"/>
      <c r="P259" s="49"/>
      <c r="Q259" s="49"/>
      <c r="R259" s="61" t="str">
        <f t="shared" si="74"/>
        <v/>
      </c>
      <c r="S259" s="51"/>
      <c r="T259" s="51"/>
      <c r="U259" s="51"/>
      <c r="V259" s="62">
        <f t="shared" si="75"/>
        <v>0</v>
      </c>
      <c r="W259" s="41"/>
      <c r="X259" s="26">
        <f t="shared" si="58"/>
        <v>0</v>
      </c>
      <c r="Y259" s="26">
        <f t="shared" si="59"/>
        <v>0</v>
      </c>
      <c r="Z259" s="26">
        <f t="shared" si="60"/>
        <v>0</v>
      </c>
      <c r="AA259" s="26">
        <f t="shared" si="61"/>
        <v>0</v>
      </c>
      <c r="AB259" s="26">
        <f t="shared" si="62"/>
        <v>0</v>
      </c>
      <c r="AC259" s="26">
        <f t="shared" si="63"/>
        <v>0</v>
      </c>
      <c r="AD259" s="26">
        <f t="shared" si="64"/>
        <v>0</v>
      </c>
      <c r="AE259" s="26">
        <f t="shared" si="65"/>
        <v>0</v>
      </c>
      <c r="AF259" s="26">
        <f t="shared" si="66"/>
        <v>0</v>
      </c>
    </row>
    <row r="260" spans="1:32" ht="21" x14ac:dyDescent="0.25">
      <c r="A260" s="41"/>
      <c r="B260" s="202"/>
      <c r="C260" s="202"/>
      <c r="D260" s="202"/>
      <c r="E260" s="202"/>
      <c r="F260" s="202"/>
      <c r="G260" s="202"/>
      <c r="H260" s="48">
        <f t="shared" si="73"/>
        <v>0</v>
      </c>
      <c r="I260" s="203"/>
      <c r="J260" s="204"/>
      <c r="K260" s="205"/>
      <c r="L260" s="49"/>
      <c r="M260" s="49"/>
      <c r="N260" s="49"/>
      <c r="O260" s="49"/>
      <c r="P260" s="49"/>
      <c r="Q260" s="49"/>
      <c r="R260" s="61" t="str">
        <f t="shared" si="74"/>
        <v/>
      </c>
      <c r="S260" s="51"/>
      <c r="T260" s="51"/>
      <c r="U260" s="51"/>
      <c r="V260" s="62">
        <f t="shared" si="75"/>
        <v>0</v>
      </c>
      <c r="W260" s="41"/>
      <c r="X260" s="26">
        <f t="shared" si="58"/>
        <v>0</v>
      </c>
      <c r="Y260" s="26">
        <f t="shared" si="59"/>
        <v>0</v>
      </c>
      <c r="Z260" s="26">
        <f t="shared" si="60"/>
        <v>0</v>
      </c>
      <c r="AA260" s="26">
        <f t="shared" si="61"/>
        <v>0</v>
      </c>
      <c r="AB260" s="26">
        <f t="shared" si="62"/>
        <v>0</v>
      </c>
      <c r="AC260" s="26">
        <f t="shared" si="63"/>
        <v>0</v>
      </c>
      <c r="AD260" s="26">
        <f t="shared" si="64"/>
        <v>0</v>
      </c>
      <c r="AE260" s="26">
        <f t="shared" si="65"/>
        <v>0</v>
      </c>
      <c r="AF260" s="26">
        <f t="shared" si="66"/>
        <v>0</v>
      </c>
    </row>
    <row r="261" spans="1:32" ht="21" x14ac:dyDescent="0.25">
      <c r="A261" s="41"/>
      <c r="B261" s="202"/>
      <c r="C261" s="202"/>
      <c r="D261" s="202"/>
      <c r="E261" s="202"/>
      <c r="F261" s="202"/>
      <c r="G261" s="202"/>
      <c r="H261" s="48">
        <f t="shared" si="73"/>
        <v>0</v>
      </c>
      <c r="I261" s="203"/>
      <c r="J261" s="204"/>
      <c r="K261" s="205"/>
      <c r="L261" s="49"/>
      <c r="M261" s="49"/>
      <c r="N261" s="49"/>
      <c r="O261" s="49"/>
      <c r="P261" s="49"/>
      <c r="Q261" s="49"/>
      <c r="R261" s="61" t="str">
        <f t="shared" si="74"/>
        <v/>
      </c>
      <c r="S261" s="51"/>
      <c r="T261" s="51"/>
      <c r="U261" s="51"/>
      <c r="V261" s="62">
        <f t="shared" si="75"/>
        <v>0</v>
      </c>
      <c r="W261" s="41"/>
      <c r="X261" s="26">
        <f t="shared" si="58"/>
        <v>0</v>
      </c>
      <c r="Y261" s="26">
        <f t="shared" si="59"/>
        <v>0</v>
      </c>
      <c r="Z261" s="26">
        <f t="shared" si="60"/>
        <v>0</v>
      </c>
      <c r="AA261" s="26">
        <f t="shared" si="61"/>
        <v>0</v>
      </c>
      <c r="AB261" s="26">
        <f t="shared" si="62"/>
        <v>0</v>
      </c>
      <c r="AC261" s="26">
        <f t="shared" si="63"/>
        <v>0</v>
      </c>
      <c r="AD261" s="26">
        <f t="shared" si="64"/>
        <v>0</v>
      </c>
      <c r="AE261" s="26">
        <f t="shared" si="65"/>
        <v>0</v>
      </c>
      <c r="AF261" s="26">
        <f t="shared" si="66"/>
        <v>0</v>
      </c>
    </row>
    <row r="262" spans="1:32" ht="21" x14ac:dyDescent="0.25">
      <c r="A262" s="41"/>
      <c r="B262" s="202"/>
      <c r="C262" s="202"/>
      <c r="D262" s="202"/>
      <c r="E262" s="202"/>
      <c r="F262" s="202"/>
      <c r="G262" s="202"/>
      <c r="H262" s="48">
        <f t="shared" si="73"/>
        <v>0</v>
      </c>
      <c r="I262" s="203"/>
      <c r="J262" s="204"/>
      <c r="K262" s="205"/>
      <c r="L262" s="49"/>
      <c r="M262" s="49"/>
      <c r="N262" s="49"/>
      <c r="O262" s="49"/>
      <c r="P262" s="49"/>
      <c r="Q262" s="49"/>
      <c r="R262" s="61" t="str">
        <f t="shared" si="74"/>
        <v/>
      </c>
      <c r="S262" s="51"/>
      <c r="T262" s="51"/>
      <c r="U262" s="51"/>
      <c r="V262" s="62">
        <f t="shared" si="75"/>
        <v>0</v>
      </c>
      <c r="W262" s="41"/>
      <c r="X262" s="26">
        <f t="shared" si="58"/>
        <v>0</v>
      </c>
      <c r="Y262" s="26">
        <f t="shared" si="59"/>
        <v>0</v>
      </c>
      <c r="Z262" s="26">
        <f t="shared" si="60"/>
        <v>0</v>
      </c>
      <c r="AA262" s="26">
        <f t="shared" si="61"/>
        <v>0</v>
      </c>
      <c r="AB262" s="26">
        <f t="shared" si="62"/>
        <v>0</v>
      </c>
      <c r="AC262" s="26">
        <f t="shared" si="63"/>
        <v>0</v>
      </c>
      <c r="AD262" s="26">
        <f t="shared" si="64"/>
        <v>0</v>
      </c>
      <c r="AE262" s="26">
        <f t="shared" si="65"/>
        <v>0</v>
      </c>
      <c r="AF262" s="26">
        <f t="shared" si="66"/>
        <v>0</v>
      </c>
    </row>
    <row r="263" spans="1:32" ht="21" x14ac:dyDescent="0.25">
      <c r="A263" s="41"/>
      <c r="B263" s="202"/>
      <c r="C263" s="202"/>
      <c r="D263" s="202"/>
      <c r="E263" s="202"/>
      <c r="F263" s="202"/>
      <c r="G263" s="202"/>
      <c r="H263" s="48">
        <f t="shared" si="73"/>
        <v>0</v>
      </c>
      <c r="I263" s="203"/>
      <c r="J263" s="204"/>
      <c r="K263" s="205"/>
      <c r="L263" s="49"/>
      <c r="M263" s="49"/>
      <c r="N263" s="49"/>
      <c r="O263" s="49"/>
      <c r="P263" s="49"/>
      <c r="Q263" s="49"/>
      <c r="R263" s="61" t="str">
        <f t="shared" si="74"/>
        <v/>
      </c>
      <c r="S263" s="51"/>
      <c r="T263" s="51"/>
      <c r="U263" s="51"/>
      <c r="V263" s="62">
        <f t="shared" si="75"/>
        <v>0</v>
      </c>
      <c r="W263" s="41"/>
      <c r="X263" s="26">
        <f t="shared" si="58"/>
        <v>0</v>
      </c>
      <c r="Y263" s="26">
        <f t="shared" si="59"/>
        <v>0</v>
      </c>
      <c r="Z263" s="26">
        <f t="shared" si="60"/>
        <v>0</v>
      </c>
      <c r="AA263" s="26">
        <f t="shared" si="61"/>
        <v>0</v>
      </c>
      <c r="AB263" s="26">
        <f t="shared" si="62"/>
        <v>0</v>
      </c>
      <c r="AC263" s="26">
        <f t="shared" si="63"/>
        <v>0</v>
      </c>
      <c r="AD263" s="26">
        <f t="shared" si="64"/>
        <v>0</v>
      </c>
      <c r="AE263" s="26">
        <f t="shared" si="65"/>
        <v>0</v>
      </c>
      <c r="AF263" s="26">
        <f t="shared" si="66"/>
        <v>0</v>
      </c>
    </row>
    <row r="264" spans="1:32" ht="21" x14ac:dyDescent="0.25">
      <c r="A264" s="41"/>
      <c r="B264" s="202"/>
      <c r="C264" s="202"/>
      <c r="D264" s="202"/>
      <c r="E264" s="202"/>
      <c r="F264" s="202"/>
      <c r="G264" s="202"/>
      <c r="H264" s="48">
        <f t="shared" si="73"/>
        <v>0</v>
      </c>
      <c r="I264" s="203"/>
      <c r="J264" s="204"/>
      <c r="K264" s="205"/>
      <c r="L264" s="49"/>
      <c r="M264" s="49"/>
      <c r="N264" s="49"/>
      <c r="O264" s="49"/>
      <c r="P264" s="49"/>
      <c r="Q264" s="49"/>
      <c r="R264" s="61" t="str">
        <f t="shared" si="74"/>
        <v/>
      </c>
      <c r="S264" s="51"/>
      <c r="T264" s="51"/>
      <c r="U264" s="51"/>
      <c r="V264" s="62">
        <f t="shared" si="75"/>
        <v>0</v>
      </c>
      <c r="W264" s="41"/>
      <c r="X264" s="26">
        <f t="shared" si="58"/>
        <v>0</v>
      </c>
      <c r="Y264" s="26">
        <f t="shared" si="59"/>
        <v>0</v>
      </c>
      <c r="Z264" s="26">
        <f t="shared" si="60"/>
        <v>0</v>
      </c>
      <c r="AA264" s="26">
        <f t="shared" si="61"/>
        <v>0</v>
      </c>
      <c r="AB264" s="26">
        <f t="shared" si="62"/>
        <v>0</v>
      </c>
      <c r="AC264" s="26">
        <f t="shared" si="63"/>
        <v>0</v>
      </c>
      <c r="AD264" s="26">
        <f t="shared" si="64"/>
        <v>0</v>
      </c>
      <c r="AE264" s="26">
        <f t="shared" si="65"/>
        <v>0</v>
      </c>
      <c r="AF264" s="26">
        <f t="shared" si="66"/>
        <v>0</v>
      </c>
    </row>
    <row r="265" spans="1:32" ht="21" x14ac:dyDescent="0.25">
      <c r="A265" s="41"/>
      <c r="B265" s="202"/>
      <c r="C265" s="202"/>
      <c r="D265" s="202"/>
      <c r="E265" s="202"/>
      <c r="F265" s="202"/>
      <c r="G265" s="202"/>
      <c r="H265" s="48">
        <f t="shared" si="73"/>
        <v>0</v>
      </c>
      <c r="I265" s="203"/>
      <c r="J265" s="204"/>
      <c r="K265" s="205"/>
      <c r="L265" s="49"/>
      <c r="M265" s="49"/>
      <c r="N265" s="49"/>
      <c r="O265" s="49"/>
      <c r="P265" s="49"/>
      <c r="Q265" s="49"/>
      <c r="R265" s="61" t="str">
        <f t="shared" si="74"/>
        <v/>
      </c>
      <c r="S265" s="51"/>
      <c r="T265" s="51"/>
      <c r="U265" s="51"/>
      <c r="V265" s="62">
        <f t="shared" si="75"/>
        <v>0</v>
      </c>
      <c r="W265" s="41"/>
      <c r="X265" s="26">
        <f t="shared" si="58"/>
        <v>0</v>
      </c>
      <c r="Y265" s="26">
        <f t="shared" si="59"/>
        <v>0</v>
      </c>
      <c r="Z265" s="26">
        <f t="shared" si="60"/>
        <v>0</v>
      </c>
      <c r="AA265" s="26">
        <f t="shared" si="61"/>
        <v>0</v>
      </c>
      <c r="AB265" s="26">
        <f t="shared" si="62"/>
        <v>0</v>
      </c>
      <c r="AC265" s="26">
        <f t="shared" si="63"/>
        <v>0</v>
      </c>
      <c r="AD265" s="26">
        <f t="shared" si="64"/>
        <v>0</v>
      </c>
      <c r="AE265" s="26">
        <f t="shared" si="65"/>
        <v>0</v>
      </c>
      <c r="AF265" s="26">
        <f t="shared" si="66"/>
        <v>0</v>
      </c>
    </row>
    <row r="266" spans="1:32" ht="21" x14ac:dyDescent="0.25">
      <c r="A266" s="41"/>
      <c r="B266" s="202"/>
      <c r="C266" s="202"/>
      <c r="D266" s="202"/>
      <c r="E266" s="202"/>
      <c r="F266" s="202"/>
      <c r="G266" s="202"/>
      <c r="H266" s="48">
        <f t="shared" si="73"/>
        <v>0</v>
      </c>
      <c r="I266" s="203"/>
      <c r="J266" s="204"/>
      <c r="K266" s="205"/>
      <c r="L266" s="49"/>
      <c r="M266" s="49"/>
      <c r="N266" s="49"/>
      <c r="O266" s="49"/>
      <c r="P266" s="49"/>
      <c r="Q266" s="49"/>
      <c r="R266" s="61" t="str">
        <f t="shared" si="74"/>
        <v/>
      </c>
      <c r="S266" s="51"/>
      <c r="T266" s="51"/>
      <c r="U266" s="51"/>
      <c r="V266" s="62">
        <f t="shared" si="75"/>
        <v>0</v>
      </c>
      <c r="W266" s="41"/>
      <c r="X266" s="26">
        <f t="shared" si="58"/>
        <v>0</v>
      </c>
      <c r="Y266" s="26">
        <f t="shared" si="59"/>
        <v>0</v>
      </c>
      <c r="Z266" s="26">
        <f t="shared" si="60"/>
        <v>0</v>
      </c>
      <c r="AA266" s="26">
        <f t="shared" si="61"/>
        <v>0</v>
      </c>
      <c r="AB266" s="26">
        <f t="shared" si="62"/>
        <v>0</v>
      </c>
      <c r="AC266" s="26">
        <f t="shared" si="63"/>
        <v>0</v>
      </c>
      <c r="AD266" s="26">
        <f t="shared" si="64"/>
        <v>0</v>
      </c>
      <c r="AE266" s="26">
        <f t="shared" si="65"/>
        <v>0</v>
      </c>
      <c r="AF266" s="26">
        <f t="shared" si="66"/>
        <v>0</v>
      </c>
    </row>
    <row r="267" spans="1:32" ht="21" x14ac:dyDescent="0.25">
      <c r="A267" s="41"/>
      <c r="B267" s="202"/>
      <c r="C267" s="202"/>
      <c r="D267" s="202"/>
      <c r="E267" s="202"/>
      <c r="F267" s="202"/>
      <c r="G267" s="202"/>
      <c r="H267" s="48">
        <f t="shared" si="73"/>
        <v>0</v>
      </c>
      <c r="I267" s="203"/>
      <c r="J267" s="204"/>
      <c r="K267" s="205"/>
      <c r="L267" s="49"/>
      <c r="M267" s="49"/>
      <c r="N267" s="49"/>
      <c r="O267" s="49"/>
      <c r="P267" s="49"/>
      <c r="Q267" s="49"/>
      <c r="R267" s="61" t="str">
        <f t="shared" ref="R267:R273" si="76">+IF(Q267="Si",1,"")</f>
        <v/>
      </c>
      <c r="S267" s="51"/>
      <c r="T267" s="51"/>
      <c r="U267" s="51"/>
      <c r="V267" s="62">
        <f t="shared" ref="V267:V273" si="77">SUM(X267:AF267)</f>
        <v>0</v>
      </c>
      <c r="W267" s="41"/>
      <c r="X267" s="26">
        <f t="shared" si="58"/>
        <v>0</v>
      </c>
      <c r="Y267" s="26">
        <f t="shared" si="59"/>
        <v>0</v>
      </c>
      <c r="Z267" s="26">
        <f t="shared" si="60"/>
        <v>0</v>
      </c>
      <c r="AA267" s="26">
        <f t="shared" si="61"/>
        <v>0</v>
      </c>
      <c r="AB267" s="26">
        <f t="shared" si="62"/>
        <v>0</v>
      </c>
      <c r="AC267" s="26">
        <f t="shared" si="63"/>
        <v>0</v>
      </c>
      <c r="AD267" s="26">
        <f t="shared" si="64"/>
        <v>0</v>
      </c>
      <c r="AE267" s="26">
        <f t="shared" si="65"/>
        <v>0</v>
      </c>
      <c r="AF267" s="26">
        <f t="shared" si="66"/>
        <v>0</v>
      </c>
    </row>
    <row r="268" spans="1:32" ht="21" x14ac:dyDescent="0.25">
      <c r="A268" s="41"/>
      <c r="B268" s="202"/>
      <c r="C268" s="202"/>
      <c r="D268" s="202"/>
      <c r="E268" s="202"/>
      <c r="F268" s="202"/>
      <c r="G268" s="202"/>
      <c r="H268" s="48">
        <f t="shared" si="73"/>
        <v>0</v>
      </c>
      <c r="I268" s="203"/>
      <c r="J268" s="204"/>
      <c r="K268" s="205"/>
      <c r="L268" s="49"/>
      <c r="M268" s="49"/>
      <c r="N268" s="49"/>
      <c r="O268" s="49"/>
      <c r="P268" s="49"/>
      <c r="Q268" s="49"/>
      <c r="R268" s="61" t="str">
        <f t="shared" si="76"/>
        <v/>
      </c>
      <c r="S268" s="51"/>
      <c r="T268" s="51"/>
      <c r="U268" s="51"/>
      <c r="V268" s="62">
        <f t="shared" si="77"/>
        <v>0</v>
      </c>
      <c r="W268" s="41"/>
      <c r="X268" s="26">
        <f t="shared" si="58"/>
        <v>0</v>
      </c>
      <c r="Y268" s="26">
        <f t="shared" si="59"/>
        <v>0</v>
      </c>
      <c r="Z268" s="26">
        <f t="shared" si="60"/>
        <v>0</v>
      </c>
      <c r="AA268" s="26">
        <f t="shared" si="61"/>
        <v>0</v>
      </c>
      <c r="AB268" s="26">
        <f t="shared" si="62"/>
        <v>0</v>
      </c>
      <c r="AC268" s="26">
        <f t="shared" si="63"/>
        <v>0</v>
      </c>
      <c r="AD268" s="26">
        <f t="shared" si="64"/>
        <v>0</v>
      </c>
      <c r="AE268" s="26">
        <f t="shared" si="65"/>
        <v>0</v>
      </c>
      <c r="AF268" s="26">
        <f t="shared" si="66"/>
        <v>0</v>
      </c>
    </row>
    <row r="269" spans="1:32" ht="21" x14ac:dyDescent="0.25">
      <c r="A269" s="41"/>
      <c r="B269" s="202"/>
      <c r="C269" s="202"/>
      <c r="D269" s="202"/>
      <c r="E269" s="202"/>
      <c r="F269" s="202"/>
      <c r="G269" s="202"/>
      <c r="H269" s="48">
        <f t="shared" si="73"/>
        <v>0</v>
      </c>
      <c r="I269" s="203"/>
      <c r="J269" s="204"/>
      <c r="K269" s="205"/>
      <c r="L269" s="49"/>
      <c r="M269" s="49"/>
      <c r="N269" s="49"/>
      <c r="O269" s="49"/>
      <c r="P269" s="49"/>
      <c r="Q269" s="49"/>
      <c r="R269" s="61" t="str">
        <f t="shared" si="76"/>
        <v/>
      </c>
      <c r="S269" s="51"/>
      <c r="T269" s="51"/>
      <c r="U269" s="51"/>
      <c r="V269" s="62">
        <f t="shared" si="77"/>
        <v>0</v>
      </c>
      <c r="W269" s="41"/>
      <c r="X269" s="26">
        <f t="shared" si="58"/>
        <v>0</v>
      </c>
      <c r="Y269" s="26">
        <f t="shared" si="59"/>
        <v>0</v>
      </c>
      <c r="Z269" s="26">
        <f t="shared" si="60"/>
        <v>0</v>
      </c>
      <c r="AA269" s="26">
        <f t="shared" si="61"/>
        <v>0</v>
      </c>
      <c r="AB269" s="26">
        <f t="shared" si="62"/>
        <v>0</v>
      </c>
      <c r="AC269" s="26">
        <f t="shared" si="63"/>
        <v>0</v>
      </c>
      <c r="AD269" s="26">
        <f t="shared" si="64"/>
        <v>0</v>
      </c>
      <c r="AE269" s="26">
        <f t="shared" si="65"/>
        <v>0</v>
      </c>
      <c r="AF269" s="26">
        <f t="shared" si="66"/>
        <v>0</v>
      </c>
    </row>
    <row r="270" spans="1:32" ht="21" x14ac:dyDescent="0.25">
      <c r="A270" s="41"/>
      <c r="B270" s="202"/>
      <c r="C270" s="202"/>
      <c r="D270" s="202"/>
      <c r="E270" s="202"/>
      <c r="F270" s="202"/>
      <c r="G270" s="202"/>
      <c r="H270" s="48">
        <f t="shared" si="73"/>
        <v>0</v>
      </c>
      <c r="I270" s="203"/>
      <c r="J270" s="204"/>
      <c r="K270" s="205"/>
      <c r="L270" s="49"/>
      <c r="M270" s="49"/>
      <c r="N270" s="49"/>
      <c r="O270" s="49"/>
      <c r="P270" s="49"/>
      <c r="Q270" s="49"/>
      <c r="R270" s="61" t="str">
        <f t="shared" si="76"/>
        <v/>
      </c>
      <c r="S270" s="51"/>
      <c r="T270" s="51"/>
      <c r="U270" s="51"/>
      <c r="V270" s="62">
        <f t="shared" si="77"/>
        <v>0</v>
      </c>
      <c r="W270" s="41"/>
      <c r="X270" s="26">
        <f t="shared" si="58"/>
        <v>0</v>
      </c>
      <c r="Y270" s="26">
        <f t="shared" si="59"/>
        <v>0</v>
      </c>
      <c r="Z270" s="26">
        <f t="shared" si="60"/>
        <v>0</v>
      </c>
      <c r="AA270" s="26">
        <f t="shared" si="61"/>
        <v>0</v>
      </c>
      <c r="AB270" s="26">
        <f t="shared" si="62"/>
        <v>0</v>
      </c>
      <c r="AC270" s="26">
        <f t="shared" si="63"/>
        <v>0</v>
      </c>
      <c r="AD270" s="26">
        <f t="shared" si="64"/>
        <v>0</v>
      </c>
      <c r="AE270" s="26">
        <f t="shared" si="65"/>
        <v>0</v>
      </c>
      <c r="AF270" s="26">
        <f t="shared" si="66"/>
        <v>0</v>
      </c>
    </row>
    <row r="271" spans="1:32" ht="21" x14ac:dyDescent="0.25">
      <c r="A271" s="41"/>
      <c r="B271" s="202"/>
      <c r="C271" s="202"/>
      <c r="D271" s="202"/>
      <c r="E271" s="202"/>
      <c r="F271" s="202"/>
      <c r="G271" s="202"/>
      <c r="H271" s="48">
        <f t="shared" si="73"/>
        <v>0</v>
      </c>
      <c r="I271" s="203"/>
      <c r="J271" s="204"/>
      <c r="K271" s="205"/>
      <c r="L271" s="49"/>
      <c r="M271" s="49"/>
      <c r="N271" s="49"/>
      <c r="O271" s="49"/>
      <c r="P271" s="49"/>
      <c r="Q271" s="49"/>
      <c r="R271" s="61" t="str">
        <f t="shared" si="76"/>
        <v/>
      </c>
      <c r="S271" s="51"/>
      <c r="T271" s="51"/>
      <c r="U271" s="51"/>
      <c r="V271" s="62">
        <f t="shared" si="77"/>
        <v>0</v>
      </c>
      <c r="W271" s="41"/>
      <c r="X271" s="26">
        <f t="shared" si="58"/>
        <v>0</v>
      </c>
      <c r="Y271" s="26">
        <f t="shared" si="59"/>
        <v>0</v>
      </c>
      <c r="Z271" s="26">
        <f t="shared" si="60"/>
        <v>0</v>
      </c>
      <c r="AA271" s="26">
        <f t="shared" si="61"/>
        <v>0</v>
      </c>
      <c r="AB271" s="26">
        <f t="shared" si="62"/>
        <v>0</v>
      </c>
      <c r="AC271" s="26">
        <f t="shared" si="63"/>
        <v>0</v>
      </c>
      <c r="AD271" s="26">
        <f t="shared" si="64"/>
        <v>0</v>
      </c>
      <c r="AE271" s="26">
        <f t="shared" si="65"/>
        <v>0</v>
      </c>
      <c r="AF271" s="26">
        <f t="shared" si="66"/>
        <v>0</v>
      </c>
    </row>
    <row r="272" spans="1:32" ht="21" x14ac:dyDescent="0.25">
      <c r="A272" s="41"/>
      <c r="B272" s="202"/>
      <c r="C272" s="202"/>
      <c r="D272" s="202"/>
      <c r="E272" s="202"/>
      <c r="F272" s="202"/>
      <c r="G272" s="202"/>
      <c r="H272" s="48">
        <f t="shared" si="73"/>
        <v>0</v>
      </c>
      <c r="I272" s="203"/>
      <c r="J272" s="204"/>
      <c r="K272" s="205"/>
      <c r="L272" s="49"/>
      <c r="M272" s="49"/>
      <c r="N272" s="49"/>
      <c r="O272" s="49"/>
      <c r="P272" s="49"/>
      <c r="Q272" s="49"/>
      <c r="R272" s="61" t="str">
        <f t="shared" si="76"/>
        <v/>
      </c>
      <c r="S272" s="51"/>
      <c r="T272" s="51"/>
      <c r="U272" s="51"/>
      <c r="V272" s="62">
        <f t="shared" si="77"/>
        <v>0</v>
      </c>
      <c r="W272" s="41"/>
      <c r="X272" s="26">
        <f t="shared" si="58"/>
        <v>0</v>
      </c>
      <c r="Y272" s="26">
        <f t="shared" si="59"/>
        <v>0</v>
      </c>
      <c r="Z272" s="26">
        <f t="shared" si="60"/>
        <v>0</v>
      </c>
      <c r="AA272" s="26">
        <f t="shared" si="61"/>
        <v>0</v>
      </c>
      <c r="AB272" s="26">
        <f t="shared" si="62"/>
        <v>0</v>
      </c>
      <c r="AC272" s="26">
        <f t="shared" si="63"/>
        <v>0</v>
      </c>
      <c r="AD272" s="26">
        <f t="shared" si="64"/>
        <v>0</v>
      </c>
      <c r="AE272" s="26">
        <f t="shared" si="65"/>
        <v>0</v>
      </c>
      <c r="AF272" s="26">
        <f t="shared" si="66"/>
        <v>0</v>
      </c>
    </row>
    <row r="273" spans="1:32" ht="21" x14ac:dyDescent="0.25">
      <c r="A273" s="41"/>
      <c r="B273" s="202"/>
      <c r="C273" s="202"/>
      <c r="D273" s="202"/>
      <c r="E273" s="202"/>
      <c r="F273" s="202"/>
      <c r="G273" s="202"/>
      <c r="H273" s="48">
        <f t="shared" si="73"/>
        <v>0</v>
      </c>
      <c r="I273" s="203"/>
      <c r="J273" s="204"/>
      <c r="K273" s="205"/>
      <c r="L273" s="49"/>
      <c r="M273" s="49"/>
      <c r="N273" s="49"/>
      <c r="O273" s="49"/>
      <c r="P273" s="49"/>
      <c r="Q273" s="49"/>
      <c r="R273" s="61" t="str">
        <f t="shared" si="76"/>
        <v/>
      </c>
      <c r="S273" s="51"/>
      <c r="T273" s="51"/>
      <c r="U273" s="51"/>
      <c r="V273" s="62">
        <f t="shared" si="77"/>
        <v>0</v>
      </c>
      <c r="W273" s="41"/>
      <c r="X273" s="26">
        <f t="shared" si="58"/>
        <v>0</v>
      </c>
      <c r="Y273" s="26">
        <f t="shared" si="59"/>
        <v>0</v>
      </c>
      <c r="Z273" s="26">
        <f t="shared" si="60"/>
        <v>0</v>
      </c>
      <c r="AA273" s="26">
        <f t="shared" si="61"/>
        <v>0</v>
      </c>
      <c r="AB273" s="26">
        <f t="shared" si="62"/>
        <v>0</v>
      </c>
      <c r="AC273" s="26">
        <f t="shared" si="63"/>
        <v>0</v>
      </c>
      <c r="AD273" s="26">
        <f t="shared" si="64"/>
        <v>0</v>
      </c>
      <c r="AE273" s="26">
        <f t="shared" si="65"/>
        <v>0</v>
      </c>
      <c r="AF273" s="26">
        <f t="shared" si="66"/>
        <v>0</v>
      </c>
    </row>
    <row r="274" spans="1:32" ht="21" x14ac:dyDescent="0.25">
      <c r="A274" s="41"/>
      <c r="B274" s="202"/>
      <c r="C274" s="202"/>
      <c r="D274" s="202"/>
      <c r="E274" s="202"/>
      <c r="F274" s="202"/>
      <c r="G274" s="202"/>
      <c r="H274" s="48">
        <f t="shared" si="73"/>
        <v>0</v>
      </c>
      <c r="I274" s="203"/>
      <c r="J274" s="204"/>
      <c r="K274" s="205"/>
      <c r="L274" s="49"/>
      <c r="M274" s="49"/>
      <c r="N274" s="49"/>
      <c r="O274" s="49"/>
      <c r="P274" s="49"/>
      <c r="Q274" s="49"/>
      <c r="R274" s="61" t="str">
        <f t="shared" ref="R274:R286" si="78">+IF(Q274="Si",1,"")</f>
        <v/>
      </c>
      <c r="S274" s="51"/>
      <c r="T274" s="51"/>
      <c r="U274" s="51"/>
      <c r="V274" s="62">
        <f t="shared" ref="V274:V286" si="79">SUM(X274:AF274)</f>
        <v>0</v>
      </c>
      <c r="W274" s="41"/>
      <c r="X274" s="26">
        <f t="shared" si="58"/>
        <v>0</v>
      </c>
      <c r="Y274" s="26">
        <f t="shared" si="59"/>
        <v>0</v>
      </c>
      <c r="Z274" s="26">
        <f t="shared" si="60"/>
        <v>0</v>
      </c>
      <c r="AA274" s="26">
        <f t="shared" si="61"/>
        <v>0</v>
      </c>
      <c r="AB274" s="26">
        <f t="shared" si="62"/>
        <v>0</v>
      </c>
      <c r="AC274" s="26">
        <f t="shared" si="63"/>
        <v>0</v>
      </c>
      <c r="AD274" s="26">
        <f t="shared" si="64"/>
        <v>0</v>
      </c>
      <c r="AE274" s="26">
        <f t="shared" si="65"/>
        <v>0</v>
      </c>
      <c r="AF274" s="26">
        <f t="shared" si="66"/>
        <v>0</v>
      </c>
    </row>
    <row r="275" spans="1:32" ht="21" x14ac:dyDescent="0.25">
      <c r="A275" s="41"/>
      <c r="B275" s="202"/>
      <c r="C275" s="202"/>
      <c r="D275" s="202"/>
      <c r="E275" s="202"/>
      <c r="F275" s="202"/>
      <c r="G275" s="202"/>
      <c r="H275" s="48">
        <f t="shared" si="73"/>
        <v>0</v>
      </c>
      <c r="I275" s="203"/>
      <c r="J275" s="204"/>
      <c r="K275" s="205"/>
      <c r="L275" s="49"/>
      <c r="M275" s="49"/>
      <c r="N275" s="49"/>
      <c r="O275" s="49"/>
      <c r="P275" s="49"/>
      <c r="Q275" s="49"/>
      <c r="R275" s="61" t="str">
        <f t="shared" si="78"/>
        <v/>
      </c>
      <c r="S275" s="51"/>
      <c r="T275" s="51"/>
      <c r="U275" s="51"/>
      <c r="V275" s="62">
        <f t="shared" si="79"/>
        <v>0</v>
      </c>
      <c r="W275" s="41"/>
      <c r="X275" s="26">
        <f t="shared" si="58"/>
        <v>0</v>
      </c>
      <c r="Y275" s="26">
        <f t="shared" si="59"/>
        <v>0</v>
      </c>
      <c r="Z275" s="26">
        <f t="shared" si="60"/>
        <v>0</v>
      </c>
      <c r="AA275" s="26">
        <f t="shared" si="61"/>
        <v>0</v>
      </c>
      <c r="AB275" s="26">
        <f t="shared" si="62"/>
        <v>0</v>
      </c>
      <c r="AC275" s="26">
        <f t="shared" si="63"/>
        <v>0</v>
      </c>
      <c r="AD275" s="26">
        <f t="shared" si="64"/>
        <v>0</v>
      </c>
      <c r="AE275" s="26">
        <f t="shared" si="65"/>
        <v>0</v>
      </c>
      <c r="AF275" s="26">
        <f t="shared" si="66"/>
        <v>0</v>
      </c>
    </row>
    <row r="276" spans="1:32" ht="21" x14ac:dyDescent="0.25">
      <c r="A276" s="41"/>
      <c r="B276" s="202"/>
      <c r="C276" s="202"/>
      <c r="D276" s="202"/>
      <c r="E276" s="202"/>
      <c r="F276" s="202"/>
      <c r="G276" s="202"/>
      <c r="H276" s="48">
        <f t="shared" si="73"/>
        <v>0</v>
      </c>
      <c r="I276" s="203"/>
      <c r="J276" s="204"/>
      <c r="K276" s="205"/>
      <c r="L276" s="49"/>
      <c r="M276" s="49"/>
      <c r="N276" s="49"/>
      <c r="O276" s="49"/>
      <c r="P276" s="49"/>
      <c r="Q276" s="49"/>
      <c r="R276" s="61" t="str">
        <f t="shared" si="78"/>
        <v/>
      </c>
      <c r="S276" s="51"/>
      <c r="T276" s="51"/>
      <c r="U276" s="51"/>
      <c r="V276" s="62">
        <f t="shared" si="79"/>
        <v>0</v>
      </c>
      <c r="W276" s="41"/>
      <c r="X276" s="26">
        <f t="shared" si="58"/>
        <v>0</v>
      </c>
      <c r="Y276" s="26">
        <f t="shared" si="59"/>
        <v>0</v>
      </c>
      <c r="Z276" s="26">
        <f t="shared" si="60"/>
        <v>0</v>
      </c>
      <c r="AA276" s="26">
        <f t="shared" si="61"/>
        <v>0</v>
      </c>
      <c r="AB276" s="26">
        <f t="shared" si="62"/>
        <v>0</v>
      </c>
      <c r="AC276" s="26">
        <f t="shared" si="63"/>
        <v>0</v>
      </c>
      <c r="AD276" s="26">
        <f t="shared" si="64"/>
        <v>0</v>
      </c>
      <c r="AE276" s="26">
        <f t="shared" si="65"/>
        <v>0</v>
      </c>
      <c r="AF276" s="26">
        <f t="shared" si="66"/>
        <v>0</v>
      </c>
    </row>
    <row r="277" spans="1:32" ht="21" x14ac:dyDescent="0.25">
      <c r="A277" s="41"/>
      <c r="B277" s="202"/>
      <c r="C277" s="202"/>
      <c r="D277" s="202"/>
      <c r="E277" s="202"/>
      <c r="F277" s="202"/>
      <c r="G277" s="202"/>
      <c r="H277" s="48">
        <f t="shared" si="73"/>
        <v>0</v>
      </c>
      <c r="I277" s="203"/>
      <c r="J277" s="204"/>
      <c r="K277" s="205"/>
      <c r="L277" s="49"/>
      <c r="M277" s="49"/>
      <c r="N277" s="49"/>
      <c r="O277" s="49"/>
      <c r="P277" s="49"/>
      <c r="Q277" s="49"/>
      <c r="R277" s="61" t="str">
        <f t="shared" si="78"/>
        <v/>
      </c>
      <c r="S277" s="51"/>
      <c r="T277" s="51"/>
      <c r="U277" s="51"/>
      <c r="V277" s="62">
        <f t="shared" si="79"/>
        <v>0</v>
      </c>
      <c r="W277" s="41"/>
      <c r="X277" s="26">
        <f t="shared" si="58"/>
        <v>0</v>
      </c>
      <c r="Y277" s="26">
        <f t="shared" si="59"/>
        <v>0</v>
      </c>
      <c r="Z277" s="26">
        <f t="shared" si="60"/>
        <v>0</v>
      </c>
      <c r="AA277" s="26">
        <f t="shared" si="61"/>
        <v>0</v>
      </c>
      <c r="AB277" s="26">
        <f t="shared" si="62"/>
        <v>0</v>
      </c>
      <c r="AC277" s="26">
        <f t="shared" si="63"/>
        <v>0</v>
      </c>
      <c r="AD277" s="26">
        <f t="shared" si="64"/>
        <v>0</v>
      </c>
      <c r="AE277" s="26">
        <f t="shared" si="65"/>
        <v>0</v>
      </c>
      <c r="AF277" s="26">
        <f t="shared" si="66"/>
        <v>0</v>
      </c>
    </row>
    <row r="278" spans="1:32" ht="21" x14ac:dyDescent="0.25">
      <c r="A278" s="41"/>
      <c r="B278" s="202"/>
      <c r="C278" s="202"/>
      <c r="D278" s="202"/>
      <c r="E278" s="202"/>
      <c r="F278" s="202"/>
      <c r="G278" s="202"/>
      <c r="H278" s="48">
        <f t="shared" si="73"/>
        <v>0</v>
      </c>
      <c r="I278" s="203"/>
      <c r="J278" s="204"/>
      <c r="K278" s="205"/>
      <c r="L278" s="49"/>
      <c r="M278" s="49"/>
      <c r="N278" s="49"/>
      <c r="O278" s="49"/>
      <c r="P278" s="49"/>
      <c r="Q278" s="49"/>
      <c r="R278" s="61" t="str">
        <f t="shared" si="78"/>
        <v/>
      </c>
      <c r="S278" s="51"/>
      <c r="T278" s="51"/>
      <c r="U278" s="51"/>
      <c r="V278" s="62">
        <f t="shared" si="79"/>
        <v>0</v>
      </c>
      <c r="W278" s="41"/>
      <c r="X278" s="26">
        <f t="shared" si="58"/>
        <v>0</v>
      </c>
      <c r="Y278" s="26">
        <f t="shared" si="59"/>
        <v>0</v>
      </c>
      <c r="Z278" s="26">
        <f t="shared" si="60"/>
        <v>0</v>
      </c>
      <c r="AA278" s="26">
        <f t="shared" si="61"/>
        <v>0</v>
      </c>
      <c r="AB278" s="26">
        <f t="shared" si="62"/>
        <v>0</v>
      </c>
      <c r="AC278" s="26">
        <f t="shared" si="63"/>
        <v>0</v>
      </c>
      <c r="AD278" s="26">
        <f t="shared" si="64"/>
        <v>0</v>
      </c>
      <c r="AE278" s="26">
        <f t="shared" si="65"/>
        <v>0</v>
      </c>
      <c r="AF278" s="26">
        <f t="shared" si="66"/>
        <v>0</v>
      </c>
    </row>
    <row r="279" spans="1:32" ht="21" x14ac:dyDescent="0.25">
      <c r="A279" s="41"/>
      <c r="B279" s="202"/>
      <c r="C279" s="202"/>
      <c r="D279" s="202"/>
      <c r="E279" s="202"/>
      <c r="F279" s="202"/>
      <c r="G279" s="202"/>
      <c r="H279" s="48">
        <f t="shared" si="73"/>
        <v>0</v>
      </c>
      <c r="I279" s="203"/>
      <c r="J279" s="204"/>
      <c r="K279" s="205"/>
      <c r="L279" s="49"/>
      <c r="M279" s="49"/>
      <c r="N279" s="49"/>
      <c r="O279" s="49"/>
      <c r="P279" s="49"/>
      <c r="Q279" s="49"/>
      <c r="R279" s="61" t="str">
        <f t="shared" si="78"/>
        <v/>
      </c>
      <c r="S279" s="51"/>
      <c r="T279" s="51"/>
      <c r="U279" s="51"/>
      <c r="V279" s="62">
        <f t="shared" si="79"/>
        <v>0</v>
      </c>
      <c r="W279" s="41"/>
      <c r="X279" s="26">
        <f t="shared" si="58"/>
        <v>0</v>
      </c>
      <c r="Y279" s="26">
        <f t="shared" si="59"/>
        <v>0</v>
      </c>
      <c r="Z279" s="26">
        <f t="shared" si="60"/>
        <v>0</v>
      </c>
      <c r="AA279" s="26">
        <f t="shared" si="61"/>
        <v>0</v>
      </c>
      <c r="AB279" s="26">
        <f t="shared" si="62"/>
        <v>0</v>
      </c>
      <c r="AC279" s="26">
        <f t="shared" si="63"/>
        <v>0</v>
      </c>
      <c r="AD279" s="26">
        <f t="shared" si="64"/>
        <v>0</v>
      </c>
      <c r="AE279" s="26">
        <f t="shared" si="65"/>
        <v>0</v>
      </c>
      <c r="AF279" s="26">
        <f t="shared" si="66"/>
        <v>0</v>
      </c>
    </row>
    <row r="280" spans="1:32" ht="21" x14ac:dyDescent="0.25">
      <c r="A280" s="41"/>
      <c r="B280" s="202"/>
      <c r="C280" s="202"/>
      <c r="D280" s="202"/>
      <c r="E280" s="202"/>
      <c r="F280" s="202"/>
      <c r="G280" s="202"/>
      <c r="H280" s="48">
        <f t="shared" si="73"/>
        <v>0</v>
      </c>
      <c r="I280" s="203"/>
      <c r="J280" s="204"/>
      <c r="K280" s="205"/>
      <c r="L280" s="49"/>
      <c r="M280" s="49"/>
      <c r="N280" s="49"/>
      <c r="O280" s="49"/>
      <c r="P280" s="49"/>
      <c r="Q280" s="49"/>
      <c r="R280" s="61" t="str">
        <f t="shared" si="78"/>
        <v/>
      </c>
      <c r="S280" s="51"/>
      <c r="T280" s="51"/>
      <c r="U280" s="51"/>
      <c r="V280" s="62">
        <f t="shared" si="79"/>
        <v>0</v>
      </c>
      <c r="W280" s="41"/>
      <c r="X280" s="26">
        <f t="shared" si="58"/>
        <v>0</v>
      </c>
      <c r="Y280" s="26">
        <f t="shared" si="59"/>
        <v>0</v>
      </c>
      <c r="Z280" s="26">
        <f t="shared" si="60"/>
        <v>0</v>
      </c>
      <c r="AA280" s="26">
        <f t="shared" si="61"/>
        <v>0</v>
      </c>
      <c r="AB280" s="26">
        <f t="shared" si="62"/>
        <v>0</v>
      </c>
      <c r="AC280" s="26">
        <f t="shared" si="63"/>
        <v>0</v>
      </c>
      <c r="AD280" s="26">
        <f t="shared" si="64"/>
        <v>0</v>
      </c>
      <c r="AE280" s="26">
        <f t="shared" si="65"/>
        <v>0</v>
      </c>
      <c r="AF280" s="26">
        <f t="shared" si="66"/>
        <v>0</v>
      </c>
    </row>
    <row r="281" spans="1:32" ht="21" x14ac:dyDescent="0.25">
      <c r="A281" s="41"/>
      <c r="B281" s="202"/>
      <c r="C281" s="202"/>
      <c r="D281" s="202"/>
      <c r="E281" s="202"/>
      <c r="F281" s="202"/>
      <c r="G281" s="202"/>
      <c r="H281" s="48">
        <f t="shared" si="73"/>
        <v>0</v>
      </c>
      <c r="I281" s="203"/>
      <c r="J281" s="204"/>
      <c r="K281" s="205"/>
      <c r="L281" s="49"/>
      <c r="M281" s="49"/>
      <c r="N281" s="49"/>
      <c r="O281" s="49"/>
      <c r="P281" s="49"/>
      <c r="Q281" s="49"/>
      <c r="R281" s="61" t="str">
        <f t="shared" si="78"/>
        <v/>
      </c>
      <c r="S281" s="51"/>
      <c r="T281" s="51"/>
      <c r="U281" s="51"/>
      <c r="V281" s="62">
        <f t="shared" si="79"/>
        <v>0</v>
      </c>
      <c r="W281" s="41"/>
      <c r="X281" s="26">
        <f t="shared" si="58"/>
        <v>0</v>
      </c>
      <c r="Y281" s="26">
        <f t="shared" si="59"/>
        <v>0</v>
      </c>
      <c r="Z281" s="26">
        <f t="shared" si="60"/>
        <v>0</v>
      </c>
      <c r="AA281" s="26">
        <f t="shared" si="61"/>
        <v>0</v>
      </c>
      <c r="AB281" s="26">
        <f t="shared" si="62"/>
        <v>0</v>
      </c>
      <c r="AC281" s="26">
        <f t="shared" si="63"/>
        <v>0</v>
      </c>
      <c r="AD281" s="26">
        <f t="shared" si="64"/>
        <v>0</v>
      </c>
      <c r="AE281" s="26">
        <f t="shared" si="65"/>
        <v>0</v>
      </c>
      <c r="AF281" s="26">
        <f t="shared" si="66"/>
        <v>0</v>
      </c>
    </row>
    <row r="282" spans="1:32" ht="21" x14ac:dyDescent="0.25">
      <c r="A282" s="41"/>
      <c r="B282" s="202"/>
      <c r="C282" s="202"/>
      <c r="D282" s="202"/>
      <c r="E282" s="202"/>
      <c r="F282" s="202"/>
      <c r="G282" s="202"/>
      <c r="H282" s="48">
        <f t="shared" si="73"/>
        <v>0</v>
      </c>
      <c r="I282" s="203"/>
      <c r="J282" s="204"/>
      <c r="K282" s="205"/>
      <c r="L282" s="49"/>
      <c r="M282" s="49"/>
      <c r="N282" s="49"/>
      <c r="O282" s="49"/>
      <c r="P282" s="49"/>
      <c r="Q282" s="49"/>
      <c r="R282" s="61" t="str">
        <f t="shared" si="78"/>
        <v/>
      </c>
      <c r="S282" s="51"/>
      <c r="T282" s="51"/>
      <c r="U282" s="51"/>
      <c r="V282" s="62">
        <f t="shared" si="79"/>
        <v>0</v>
      </c>
      <c r="W282" s="41"/>
      <c r="X282" s="26">
        <f t="shared" si="58"/>
        <v>0</v>
      </c>
      <c r="Y282" s="26">
        <f t="shared" si="59"/>
        <v>0</v>
      </c>
      <c r="Z282" s="26">
        <f t="shared" si="60"/>
        <v>0</v>
      </c>
      <c r="AA282" s="26">
        <f t="shared" si="61"/>
        <v>0</v>
      </c>
      <c r="AB282" s="26">
        <f t="shared" si="62"/>
        <v>0</v>
      </c>
      <c r="AC282" s="26">
        <f t="shared" si="63"/>
        <v>0</v>
      </c>
      <c r="AD282" s="26">
        <f t="shared" si="64"/>
        <v>0</v>
      </c>
      <c r="AE282" s="26">
        <f t="shared" si="65"/>
        <v>0</v>
      </c>
      <c r="AF282" s="26">
        <f t="shared" si="66"/>
        <v>0</v>
      </c>
    </row>
    <row r="283" spans="1:32" ht="21" x14ac:dyDescent="0.25">
      <c r="A283" s="41"/>
      <c r="B283" s="202"/>
      <c r="C283" s="202"/>
      <c r="D283" s="202"/>
      <c r="E283" s="202"/>
      <c r="F283" s="202"/>
      <c r="G283" s="202"/>
      <c r="H283" s="48">
        <f t="shared" si="73"/>
        <v>0</v>
      </c>
      <c r="I283" s="203"/>
      <c r="J283" s="204"/>
      <c r="K283" s="205"/>
      <c r="L283" s="49"/>
      <c r="M283" s="49"/>
      <c r="N283" s="49"/>
      <c r="O283" s="49"/>
      <c r="P283" s="49"/>
      <c r="Q283" s="49"/>
      <c r="R283" s="61" t="str">
        <f t="shared" si="78"/>
        <v/>
      </c>
      <c r="S283" s="51"/>
      <c r="T283" s="51"/>
      <c r="U283" s="51"/>
      <c r="V283" s="62">
        <f t="shared" si="79"/>
        <v>0</v>
      </c>
      <c r="W283" s="41"/>
      <c r="X283" s="26">
        <f t="shared" ref="X283:X344" si="80">+IF(L283="SI",2,0)</f>
        <v>0</v>
      </c>
      <c r="Y283" s="26">
        <f t="shared" ref="Y283:Y344" si="81">+IF(M283="SI",0.5,0)</f>
        <v>0</v>
      </c>
      <c r="Z283" s="26">
        <f t="shared" ref="Z283:Z344" si="82">+IF(N283="SI",1,0)</f>
        <v>0</v>
      </c>
      <c r="AA283" s="26">
        <f t="shared" ref="AA283:AA344" si="83">+IF(O283="SI",1.5,0)</f>
        <v>0</v>
      </c>
      <c r="AB283" s="26">
        <f t="shared" ref="AB283:AB344" si="84">+IF(P283="SI",1.5,0)</f>
        <v>0</v>
      </c>
      <c r="AC283" s="26">
        <f t="shared" ref="AC283:AC344" si="85">+IF(Q283="SI",1.5,0)</f>
        <v>0</v>
      </c>
      <c r="AD283" s="26">
        <f t="shared" ref="AD283:AD344" si="86">+IF(S283="No",1,0)</f>
        <v>0</v>
      </c>
      <c r="AE283" s="26">
        <f t="shared" ref="AE283:AE344" si="87">+IF(T283="No",0.5,0)</f>
        <v>0</v>
      </c>
      <c r="AF283" s="26">
        <f t="shared" ref="AF283:AF344" si="88">+IF(U283="No",0.5,0)</f>
        <v>0</v>
      </c>
    </row>
    <row r="284" spans="1:32" ht="21" x14ac:dyDescent="0.25">
      <c r="A284" s="41"/>
      <c r="B284" s="202"/>
      <c r="C284" s="202"/>
      <c r="D284" s="202"/>
      <c r="E284" s="202"/>
      <c r="F284" s="202"/>
      <c r="G284" s="202"/>
      <c r="H284" s="48">
        <f t="shared" si="73"/>
        <v>0</v>
      </c>
      <c r="I284" s="203"/>
      <c r="J284" s="204"/>
      <c r="K284" s="205"/>
      <c r="L284" s="49"/>
      <c r="M284" s="49"/>
      <c r="N284" s="49"/>
      <c r="O284" s="49"/>
      <c r="P284" s="49"/>
      <c r="Q284" s="49"/>
      <c r="R284" s="61" t="str">
        <f t="shared" si="78"/>
        <v/>
      </c>
      <c r="S284" s="51"/>
      <c r="T284" s="51"/>
      <c r="U284" s="51"/>
      <c r="V284" s="62">
        <f t="shared" si="79"/>
        <v>0</v>
      </c>
      <c r="W284" s="41"/>
      <c r="X284" s="26">
        <f t="shared" si="80"/>
        <v>0</v>
      </c>
      <c r="Y284" s="26">
        <f t="shared" si="81"/>
        <v>0</v>
      </c>
      <c r="Z284" s="26">
        <f t="shared" si="82"/>
        <v>0</v>
      </c>
      <c r="AA284" s="26">
        <f t="shared" si="83"/>
        <v>0</v>
      </c>
      <c r="AB284" s="26">
        <f t="shared" si="84"/>
        <v>0</v>
      </c>
      <c r="AC284" s="26">
        <f t="shared" si="85"/>
        <v>0</v>
      </c>
      <c r="AD284" s="26">
        <f t="shared" si="86"/>
        <v>0</v>
      </c>
      <c r="AE284" s="26">
        <f t="shared" si="87"/>
        <v>0</v>
      </c>
      <c r="AF284" s="26">
        <f t="shared" si="88"/>
        <v>0</v>
      </c>
    </row>
    <row r="285" spans="1:32" ht="21" x14ac:dyDescent="0.25">
      <c r="A285" s="41"/>
      <c r="B285" s="202"/>
      <c r="C285" s="202"/>
      <c r="D285" s="202"/>
      <c r="E285" s="202"/>
      <c r="F285" s="202"/>
      <c r="G285" s="202"/>
      <c r="H285" s="48">
        <f t="shared" si="73"/>
        <v>0</v>
      </c>
      <c r="I285" s="203"/>
      <c r="J285" s="204"/>
      <c r="K285" s="205"/>
      <c r="L285" s="49"/>
      <c r="M285" s="49"/>
      <c r="N285" s="49"/>
      <c r="O285" s="49"/>
      <c r="P285" s="49"/>
      <c r="Q285" s="49"/>
      <c r="R285" s="61" t="str">
        <f t="shared" si="78"/>
        <v/>
      </c>
      <c r="S285" s="51"/>
      <c r="T285" s="51"/>
      <c r="U285" s="51"/>
      <c r="V285" s="62">
        <f t="shared" si="79"/>
        <v>0</v>
      </c>
      <c r="W285" s="41"/>
      <c r="X285" s="26">
        <f t="shared" si="80"/>
        <v>0</v>
      </c>
      <c r="Y285" s="26">
        <f t="shared" si="81"/>
        <v>0</v>
      </c>
      <c r="Z285" s="26">
        <f t="shared" si="82"/>
        <v>0</v>
      </c>
      <c r="AA285" s="26">
        <f t="shared" si="83"/>
        <v>0</v>
      </c>
      <c r="AB285" s="26">
        <f t="shared" si="84"/>
        <v>0</v>
      </c>
      <c r="AC285" s="26">
        <f t="shared" si="85"/>
        <v>0</v>
      </c>
      <c r="AD285" s="26">
        <f t="shared" si="86"/>
        <v>0</v>
      </c>
      <c r="AE285" s="26">
        <f t="shared" si="87"/>
        <v>0</v>
      </c>
      <c r="AF285" s="26">
        <f t="shared" si="88"/>
        <v>0</v>
      </c>
    </row>
    <row r="286" spans="1:32" ht="21" x14ac:dyDescent="0.25">
      <c r="A286" s="41"/>
      <c r="B286" s="202"/>
      <c r="C286" s="202"/>
      <c r="D286" s="202"/>
      <c r="E286" s="202"/>
      <c r="F286" s="202"/>
      <c r="G286" s="202"/>
      <c r="H286" s="48">
        <f t="shared" si="73"/>
        <v>0</v>
      </c>
      <c r="I286" s="203"/>
      <c r="J286" s="204"/>
      <c r="K286" s="205"/>
      <c r="L286" s="49"/>
      <c r="M286" s="49"/>
      <c r="N286" s="49"/>
      <c r="O286" s="49"/>
      <c r="P286" s="49"/>
      <c r="Q286" s="49"/>
      <c r="R286" s="61" t="str">
        <f t="shared" si="78"/>
        <v/>
      </c>
      <c r="S286" s="51"/>
      <c r="T286" s="51"/>
      <c r="U286" s="51"/>
      <c r="V286" s="62">
        <f t="shared" si="79"/>
        <v>0</v>
      </c>
      <c r="W286" s="41"/>
      <c r="X286" s="26">
        <f t="shared" si="80"/>
        <v>0</v>
      </c>
      <c r="Y286" s="26">
        <f t="shared" si="81"/>
        <v>0</v>
      </c>
      <c r="Z286" s="26">
        <f t="shared" si="82"/>
        <v>0</v>
      </c>
      <c r="AA286" s="26">
        <f t="shared" si="83"/>
        <v>0</v>
      </c>
      <c r="AB286" s="26">
        <f t="shared" si="84"/>
        <v>0</v>
      </c>
      <c r="AC286" s="26">
        <f t="shared" si="85"/>
        <v>0</v>
      </c>
      <c r="AD286" s="26">
        <f t="shared" si="86"/>
        <v>0</v>
      </c>
      <c r="AE286" s="26">
        <f t="shared" si="87"/>
        <v>0</v>
      </c>
      <c r="AF286" s="26">
        <f t="shared" si="88"/>
        <v>0</v>
      </c>
    </row>
    <row r="287" spans="1:32" ht="21" x14ac:dyDescent="0.25">
      <c r="A287" s="41"/>
      <c r="B287" s="202"/>
      <c r="C287" s="202"/>
      <c r="D287" s="202"/>
      <c r="E287" s="202"/>
      <c r="F287" s="202"/>
      <c r="G287" s="202"/>
      <c r="H287" s="48">
        <f t="shared" si="73"/>
        <v>0</v>
      </c>
      <c r="I287" s="203"/>
      <c r="J287" s="204"/>
      <c r="K287" s="205"/>
      <c r="L287" s="49"/>
      <c r="M287" s="49"/>
      <c r="N287" s="49"/>
      <c r="O287" s="49"/>
      <c r="P287" s="49"/>
      <c r="Q287" s="49"/>
      <c r="R287" s="61" t="str">
        <f t="shared" ref="R287:R293" si="89">+IF(Q287="Si",1,"")</f>
        <v/>
      </c>
      <c r="S287" s="51"/>
      <c r="T287" s="51"/>
      <c r="U287" s="51"/>
      <c r="V287" s="62">
        <f t="shared" ref="V287:V293" si="90">SUM(X287:AF287)</f>
        <v>0</v>
      </c>
      <c r="W287" s="41"/>
      <c r="X287" s="26">
        <f t="shared" si="80"/>
        <v>0</v>
      </c>
      <c r="Y287" s="26">
        <f t="shared" si="81"/>
        <v>0</v>
      </c>
      <c r="Z287" s="26">
        <f t="shared" si="82"/>
        <v>0</v>
      </c>
      <c r="AA287" s="26">
        <f t="shared" si="83"/>
        <v>0</v>
      </c>
      <c r="AB287" s="26">
        <f t="shared" si="84"/>
        <v>0</v>
      </c>
      <c r="AC287" s="26">
        <f t="shared" si="85"/>
        <v>0</v>
      </c>
      <c r="AD287" s="26">
        <f t="shared" si="86"/>
        <v>0</v>
      </c>
      <c r="AE287" s="26">
        <f t="shared" si="87"/>
        <v>0</v>
      </c>
      <c r="AF287" s="26">
        <f t="shared" si="88"/>
        <v>0</v>
      </c>
    </row>
    <row r="288" spans="1:32" ht="21" x14ac:dyDescent="0.25">
      <c r="A288" s="41"/>
      <c r="B288" s="202"/>
      <c r="C288" s="202"/>
      <c r="D288" s="202"/>
      <c r="E288" s="202"/>
      <c r="F288" s="202"/>
      <c r="G288" s="202"/>
      <c r="H288" s="48">
        <f t="shared" si="73"/>
        <v>0</v>
      </c>
      <c r="I288" s="203"/>
      <c r="J288" s="204"/>
      <c r="K288" s="205"/>
      <c r="L288" s="49"/>
      <c r="M288" s="49"/>
      <c r="N288" s="49"/>
      <c r="O288" s="49"/>
      <c r="P288" s="49"/>
      <c r="Q288" s="49"/>
      <c r="R288" s="61" t="str">
        <f t="shared" si="89"/>
        <v/>
      </c>
      <c r="S288" s="51"/>
      <c r="T288" s="51"/>
      <c r="U288" s="51"/>
      <c r="V288" s="62">
        <f t="shared" si="90"/>
        <v>0</v>
      </c>
      <c r="W288" s="41"/>
      <c r="X288" s="26">
        <f t="shared" si="80"/>
        <v>0</v>
      </c>
      <c r="Y288" s="26">
        <f t="shared" si="81"/>
        <v>0</v>
      </c>
      <c r="Z288" s="26">
        <f t="shared" si="82"/>
        <v>0</v>
      </c>
      <c r="AA288" s="26">
        <f t="shared" si="83"/>
        <v>0</v>
      </c>
      <c r="AB288" s="26">
        <f t="shared" si="84"/>
        <v>0</v>
      </c>
      <c r="AC288" s="26">
        <f t="shared" si="85"/>
        <v>0</v>
      </c>
      <c r="AD288" s="26">
        <f t="shared" si="86"/>
        <v>0</v>
      </c>
      <c r="AE288" s="26">
        <f t="shared" si="87"/>
        <v>0</v>
      </c>
      <c r="AF288" s="26">
        <f t="shared" si="88"/>
        <v>0</v>
      </c>
    </row>
    <row r="289" spans="1:32" ht="21" x14ac:dyDescent="0.25">
      <c r="A289" s="41"/>
      <c r="B289" s="202"/>
      <c r="C289" s="202"/>
      <c r="D289" s="202"/>
      <c r="E289" s="202"/>
      <c r="F289" s="202"/>
      <c r="G289" s="202"/>
      <c r="H289" s="48">
        <f t="shared" si="73"/>
        <v>0</v>
      </c>
      <c r="I289" s="203"/>
      <c r="J289" s="204"/>
      <c r="K289" s="205"/>
      <c r="L289" s="49"/>
      <c r="M289" s="49"/>
      <c r="N289" s="49"/>
      <c r="O289" s="49"/>
      <c r="P289" s="49"/>
      <c r="Q289" s="49"/>
      <c r="R289" s="61" t="str">
        <f t="shared" si="89"/>
        <v/>
      </c>
      <c r="S289" s="51"/>
      <c r="T289" s="51"/>
      <c r="U289" s="51"/>
      <c r="V289" s="62">
        <f t="shared" si="90"/>
        <v>0</v>
      </c>
      <c r="W289" s="41"/>
      <c r="X289" s="26">
        <f t="shared" si="80"/>
        <v>0</v>
      </c>
      <c r="Y289" s="26">
        <f t="shared" si="81"/>
        <v>0</v>
      </c>
      <c r="Z289" s="26">
        <f t="shared" si="82"/>
        <v>0</v>
      </c>
      <c r="AA289" s="26">
        <f t="shared" si="83"/>
        <v>0</v>
      </c>
      <c r="AB289" s="26">
        <f t="shared" si="84"/>
        <v>0</v>
      </c>
      <c r="AC289" s="26">
        <f t="shared" si="85"/>
        <v>0</v>
      </c>
      <c r="AD289" s="26">
        <f t="shared" si="86"/>
        <v>0</v>
      </c>
      <c r="AE289" s="26">
        <f t="shared" si="87"/>
        <v>0</v>
      </c>
      <c r="AF289" s="26">
        <f t="shared" si="88"/>
        <v>0</v>
      </c>
    </row>
    <row r="290" spans="1:32" ht="21" x14ac:dyDescent="0.25">
      <c r="A290" s="41"/>
      <c r="B290" s="202"/>
      <c r="C290" s="202"/>
      <c r="D290" s="202"/>
      <c r="E290" s="202"/>
      <c r="F290" s="202"/>
      <c r="G290" s="202"/>
      <c r="H290" s="48">
        <f t="shared" si="73"/>
        <v>0</v>
      </c>
      <c r="I290" s="203"/>
      <c r="J290" s="204"/>
      <c r="K290" s="205"/>
      <c r="L290" s="49"/>
      <c r="M290" s="49"/>
      <c r="N290" s="49"/>
      <c r="O290" s="49"/>
      <c r="P290" s="49"/>
      <c r="Q290" s="49"/>
      <c r="R290" s="61" t="str">
        <f t="shared" si="89"/>
        <v/>
      </c>
      <c r="S290" s="51"/>
      <c r="T290" s="51"/>
      <c r="U290" s="51"/>
      <c r="V290" s="62">
        <f t="shared" si="90"/>
        <v>0</v>
      </c>
      <c r="W290" s="41"/>
      <c r="X290" s="26">
        <f t="shared" si="80"/>
        <v>0</v>
      </c>
      <c r="Y290" s="26">
        <f t="shared" si="81"/>
        <v>0</v>
      </c>
      <c r="Z290" s="26">
        <f t="shared" si="82"/>
        <v>0</v>
      </c>
      <c r="AA290" s="26">
        <f t="shared" si="83"/>
        <v>0</v>
      </c>
      <c r="AB290" s="26">
        <f t="shared" si="84"/>
        <v>0</v>
      </c>
      <c r="AC290" s="26">
        <f t="shared" si="85"/>
        <v>0</v>
      </c>
      <c r="AD290" s="26">
        <f t="shared" si="86"/>
        <v>0</v>
      </c>
      <c r="AE290" s="26">
        <f t="shared" si="87"/>
        <v>0</v>
      </c>
      <c r="AF290" s="26">
        <f t="shared" si="88"/>
        <v>0</v>
      </c>
    </row>
    <row r="291" spans="1:32" ht="21" x14ac:dyDescent="0.25">
      <c r="A291" s="41"/>
      <c r="B291" s="202"/>
      <c r="C291" s="202"/>
      <c r="D291" s="202"/>
      <c r="E291" s="202"/>
      <c r="F291" s="202"/>
      <c r="G291" s="202"/>
      <c r="H291" s="48">
        <f t="shared" si="73"/>
        <v>0</v>
      </c>
      <c r="I291" s="203"/>
      <c r="J291" s="204"/>
      <c r="K291" s="205"/>
      <c r="L291" s="49"/>
      <c r="M291" s="49"/>
      <c r="N291" s="49"/>
      <c r="O291" s="49"/>
      <c r="P291" s="49"/>
      <c r="Q291" s="49"/>
      <c r="R291" s="61" t="str">
        <f t="shared" si="89"/>
        <v/>
      </c>
      <c r="S291" s="51"/>
      <c r="T291" s="51"/>
      <c r="U291" s="51"/>
      <c r="V291" s="62">
        <f t="shared" si="90"/>
        <v>0</v>
      </c>
      <c r="W291" s="41"/>
      <c r="X291" s="26">
        <f t="shared" si="80"/>
        <v>0</v>
      </c>
      <c r="Y291" s="26">
        <f t="shared" si="81"/>
        <v>0</v>
      </c>
      <c r="Z291" s="26">
        <f t="shared" si="82"/>
        <v>0</v>
      </c>
      <c r="AA291" s="26">
        <f t="shared" si="83"/>
        <v>0</v>
      </c>
      <c r="AB291" s="26">
        <f t="shared" si="84"/>
        <v>0</v>
      </c>
      <c r="AC291" s="26">
        <f t="shared" si="85"/>
        <v>0</v>
      </c>
      <c r="AD291" s="26">
        <f t="shared" si="86"/>
        <v>0</v>
      </c>
      <c r="AE291" s="26">
        <f t="shared" si="87"/>
        <v>0</v>
      </c>
      <c r="AF291" s="26">
        <f t="shared" si="88"/>
        <v>0</v>
      </c>
    </row>
    <row r="292" spans="1:32" ht="21" x14ac:dyDescent="0.25">
      <c r="A292" s="41"/>
      <c r="B292" s="202"/>
      <c r="C292" s="202"/>
      <c r="D292" s="202"/>
      <c r="E292" s="202"/>
      <c r="F292" s="202"/>
      <c r="G292" s="202"/>
      <c r="H292" s="48">
        <f t="shared" si="73"/>
        <v>0</v>
      </c>
      <c r="I292" s="203"/>
      <c r="J292" s="204"/>
      <c r="K292" s="205"/>
      <c r="L292" s="49"/>
      <c r="M292" s="49"/>
      <c r="N292" s="49"/>
      <c r="O292" s="49"/>
      <c r="P292" s="49"/>
      <c r="Q292" s="49"/>
      <c r="R292" s="61" t="str">
        <f t="shared" si="89"/>
        <v/>
      </c>
      <c r="S292" s="51"/>
      <c r="T292" s="51"/>
      <c r="U292" s="51"/>
      <c r="V292" s="62">
        <f t="shared" si="90"/>
        <v>0</v>
      </c>
      <c r="W292" s="41"/>
      <c r="X292" s="26">
        <f t="shared" si="80"/>
        <v>0</v>
      </c>
      <c r="Y292" s="26">
        <f t="shared" si="81"/>
        <v>0</v>
      </c>
      <c r="Z292" s="26">
        <f t="shared" si="82"/>
        <v>0</v>
      </c>
      <c r="AA292" s="26">
        <f t="shared" si="83"/>
        <v>0</v>
      </c>
      <c r="AB292" s="26">
        <f t="shared" si="84"/>
        <v>0</v>
      </c>
      <c r="AC292" s="26">
        <f t="shared" si="85"/>
        <v>0</v>
      </c>
      <c r="AD292" s="26">
        <f t="shared" si="86"/>
        <v>0</v>
      </c>
      <c r="AE292" s="26">
        <f t="shared" si="87"/>
        <v>0</v>
      </c>
      <c r="AF292" s="26">
        <f t="shared" si="88"/>
        <v>0</v>
      </c>
    </row>
    <row r="293" spans="1:32" ht="21" x14ac:dyDescent="0.25">
      <c r="A293" s="41"/>
      <c r="B293" s="202"/>
      <c r="C293" s="202"/>
      <c r="D293" s="202"/>
      <c r="E293" s="202"/>
      <c r="F293" s="202"/>
      <c r="G293" s="202"/>
      <c r="H293" s="48">
        <f t="shared" si="73"/>
        <v>0</v>
      </c>
      <c r="I293" s="203"/>
      <c r="J293" s="204"/>
      <c r="K293" s="205"/>
      <c r="L293" s="49"/>
      <c r="M293" s="49"/>
      <c r="N293" s="49"/>
      <c r="O293" s="49"/>
      <c r="P293" s="49"/>
      <c r="Q293" s="49"/>
      <c r="R293" s="61" t="str">
        <f t="shared" si="89"/>
        <v/>
      </c>
      <c r="S293" s="51"/>
      <c r="T293" s="51"/>
      <c r="U293" s="51"/>
      <c r="V293" s="62">
        <f t="shared" si="90"/>
        <v>0</v>
      </c>
      <c r="W293" s="41"/>
      <c r="X293" s="26">
        <f t="shared" si="80"/>
        <v>0</v>
      </c>
      <c r="Y293" s="26">
        <f t="shared" si="81"/>
        <v>0</v>
      </c>
      <c r="Z293" s="26">
        <f t="shared" si="82"/>
        <v>0</v>
      </c>
      <c r="AA293" s="26">
        <f t="shared" si="83"/>
        <v>0</v>
      </c>
      <c r="AB293" s="26">
        <f t="shared" si="84"/>
        <v>0</v>
      </c>
      <c r="AC293" s="26">
        <f t="shared" si="85"/>
        <v>0</v>
      </c>
      <c r="AD293" s="26">
        <f t="shared" si="86"/>
        <v>0</v>
      </c>
      <c r="AE293" s="26">
        <f t="shared" si="87"/>
        <v>0</v>
      </c>
      <c r="AF293" s="26">
        <f t="shared" si="88"/>
        <v>0</v>
      </c>
    </row>
    <row r="294" spans="1:32" ht="21" x14ac:dyDescent="0.25">
      <c r="A294" s="41"/>
      <c r="B294" s="202"/>
      <c r="C294" s="202"/>
      <c r="D294" s="202"/>
      <c r="E294" s="202"/>
      <c r="F294" s="202"/>
      <c r="G294" s="202"/>
      <c r="H294" s="48">
        <f t="shared" si="73"/>
        <v>0</v>
      </c>
      <c r="I294" s="203"/>
      <c r="J294" s="204"/>
      <c r="K294" s="205"/>
      <c r="L294" s="49"/>
      <c r="M294" s="49"/>
      <c r="N294" s="49"/>
      <c r="O294" s="49"/>
      <c r="P294" s="49"/>
      <c r="Q294" s="49"/>
      <c r="R294" s="61" t="str">
        <f t="shared" ref="R294:R306" si="91">+IF(Q294="Si",1,"")</f>
        <v/>
      </c>
      <c r="S294" s="51"/>
      <c r="T294" s="51"/>
      <c r="U294" s="51"/>
      <c r="V294" s="62">
        <f t="shared" ref="V294:V306" si="92">SUM(X294:AF294)</f>
        <v>0</v>
      </c>
      <c r="W294" s="41"/>
      <c r="X294" s="26">
        <f t="shared" si="80"/>
        <v>0</v>
      </c>
      <c r="Y294" s="26">
        <f t="shared" si="81"/>
        <v>0</v>
      </c>
      <c r="Z294" s="26">
        <f t="shared" si="82"/>
        <v>0</v>
      </c>
      <c r="AA294" s="26">
        <f t="shared" si="83"/>
        <v>0</v>
      </c>
      <c r="AB294" s="26">
        <f t="shared" si="84"/>
        <v>0</v>
      </c>
      <c r="AC294" s="26">
        <f t="shared" si="85"/>
        <v>0</v>
      </c>
      <c r="AD294" s="26">
        <f t="shared" si="86"/>
        <v>0</v>
      </c>
      <c r="AE294" s="26">
        <f t="shared" si="87"/>
        <v>0</v>
      </c>
      <c r="AF294" s="26">
        <f t="shared" si="88"/>
        <v>0</v>
      </c>
    </row>
    <row r="295" spans="1:32" ht="21" x14ac:dyDescent="0.25">
      <c r="A295" s="41"/>
      <c r="B295" s="202"/>
      <c r="C295" s="202"/>
      <c r="D295" s="202"/>
      <c r="E295" s="202"/>
      <c r="F295" s="202"/>
      <c r="G295" s="202"/>
      <c r="H295" s="48">
        <f t="shared" si="73"/>
        <v>0</v>
      </c>
      <c r="I295" s="203"/>
      <c r="J295" s="204"/>
      <c r="K295" s="205"/>
      <c r="L295" s="49"/>
      <c r="M295" s="49"/>
      <c r="N295" s="49"/>
      <c r="O295" s="49"/>
      <c r="P295" s="49"/>
      <c r="Q295" s="49"/>
      <c r="R295" s="61" t="str">
        <f t="shared" si="91"/>
        <v/>
      </c>
      <c r="S295" s="51"/>
      <c r="T295" s="51"/>
      <c r="U295" s="51"/>
      <c r="V295" s="62">
        <f t="shared" si="92"/>
        <v>0</v>
      </c>
      <c r="W295" s="41"/>
      <c r="X295" s="26">
        <f t="shared" si="80"/>
        <v>0</v>
      </c>
      <c r="Y295" s="26">
        <f t="shared" si="81"/>
        <v>0</v>
      </c>
      <c r="Z295" s="26">
        <f t="shared" si="82"/>
        <v>0</v>
      </c>
      <c r="AA295" s="26">
        <f t="shared" si="83"/>
        <v>0</v>
      </c>
      <c r="AB295" s="26">
        <f t="shared" si="84"/>
        <v>0</v>
      </c>
      <c r="AC295" s="26">
        <f t="shared" si="85"/>
        <v>0</v>
      </c>
      <c r="AD295" s="26">
        <f t="shared" si="86"/>
        <v>0</v>
      </c>
      <c r="AE295" s="26">
        <f t="shared" si="87"/>
        <v>0</v>
      </c>
      <c r="AF295" s="26">
        <f t="shared" si="88"/>
        <v>0</v>
      </c>
    </row>
    <row r="296" spans="1:32" ht="21" x14ac:dyDescent="0.25">
      <c r="A296" s="41"/>
      <c r="B296" s="202"/>
      <c r="C296" s="202"/>
      <c r="D296" s="202"/>
      <c r="E296" s="202"/>
      <c r="F296" s="202"/>
      <c r="G296" s="202"/>
      <c r="H296" s="48">
        <f t="shared" si="73"/>
        <v>0</v>
      </c>
      <c r="I296" s="203"/>
      <c r="J296" s="204"/>
      <c r="K296" s="205"/>
      <c r="L296" s="49"/>
      <c r="M296" s="49"/>
      <c r="N296" s="49"/>
      <c r="O296" s="49"/>
      <c r="P296" s="49"/>
      <c r="Q296" s="49"/>
      <c r="R296" s="61" t="str">
        <f t="shared" si="91"/>
        <v/>
      </c>
      <c r="S296" s="51"/>
      <c r="T296" s="51"/>
      <c r="U296" s="51"/>
      <c r="V296" s="62">
        <f t="shared" si="92"/>
        <v>0</v>
      </c>
      <c r="W296" s="41"/>
      <c r="X296" s="26">
        <f t="shared" si="80"/>
        <v>0</v>
      </c>
      <c r="Y296" s="26">
        <f t="shared" si="81"/>
        <v>0</v>
      </c>
      <c r="Z296" s="26">
        <f t="shared" si="82"/>
        <v>0</v>
      </c>
      <c r="AA296" s="26">
        <f t="shared" si="83"/>
        <v>0</v>
      </c>
      <c r="AB296" s="26">
        <f t="shared" si="84"/>
        <v>0</v>
      </c>
      <c r="AC296" s="26">
        <f t="shared" si="85"/>
        <v>0</v>
      </c>
      <c r="AD296" s="26">
        <f t="shared" si="86"/>
        <v>0</v>
      </c>
      <c r="AE296" s="26">
        <f t="shared" si="87"/>
        <v>0</v>
      </c>
      <c r="AF296" s="26">
        <f t="shared" si="88"/>
        <v>0</v>
      </c>
    </row>
    <row r="297" spans="1:32" ht="21" x14ac:dyDescent="0.25">
      <c r="A297" s="41"/>
      <c r="B297" s="202"/>
      <c r="C297" s="202"/>
      <c r="D297" s="202"/>
      <c r="E297" s="202"/>
      <c r="F297" s="202"/>
      <c r="G297" s="202"/>
      <c r="H297" s="48">
        <f t="shared" si="73"/>
        <v>0</v>
      </c>
      <c r="I297" s="203"/>
      <c r="J297" s="204"/>
      <c r="K297" s="205"/>
      <c r="L297" s="49"/>
      <c r="M297" s="49"/>
      <c r="N297" s="49"/>
      <c r="O297" s="49"/>
      <c r="P297" s="49"/>
      <c r="Q297" s="49"/>
      <c r="R297" s="61" t="str">
        <f t="shared" si="91"/>
        <v/>
      </c>
      <c r="S297" s="51"/>
      <c r="T297" s="51"/>
      <c r="U297" s="51"/>
      <c r="V297" s="62">
        <f t="shared" si="92"/>
        <v>0</v>
      </c>
      <c r="W297" s="41"/>
      <c r="X297" s="26">
        <f t="shared" si="80"/>
        <v>0</v>
      </c>
      <c r="Y297" s="26">
        <f t="shared" si="81"/>
        <v>0</v>
      </c>
      <c r="Z297" s="26">
        <f t="shared" si="82"/>
        <v>0</v>
      </c>
      <c r="AA297" s="26">
        <f t="shared" si="83"/>
        <v>0</v>
      </c>
      <c r="AB297" s="26">
        <f t="shared" si="84"/>
        <v>0</v>
      </c>
      <c r="AC297" s="26">
        <f t="shared" si="85"/>
        <v>0</v>
      </c>
      <c r="AD297" s="26">
        <f t="shared" si="86"/>
        <v>0</v>
      </c>
      <c r="AE297" s="26">
        <f t="shared" si="87"/>
        <v>0</v>
      </c>
      <c r="AF297" s="26">
        <f t="shared" si="88"/>
        <v>0</v>
      </c>
    </row>
    <row r="298" spans="1:32" ht="21" x14ac:dyDescent="0.25">
      <c r="A298" s="41"/>
      <c r="B298" s="202"/>
      <c r="C298" s="202"/>
      <c r="D298" s="202"/>
      <c r="E298" s="202"/>
      <c r="F298" s="202"/>
      <c r="G298" s="202"/>
      <c r="H298" s="48">
        <f t="shared" si="73"/>
        <v>0</v>
      </c>
      <c r="I298" s="203"/>
      <c r="J298" s="204"/>
      <c r="K298" s="205"/>
      <c r="L298" s="49"/>
      <c r="M298" s="49"/>
      <c r="N298" s="49"/>
      <c r="O298" s="49"/>
      <c r="P298" s="49"/>
      <c r="Q298" s="49"/>
      <c r="R298" s="61" t="str">
        <f t="shared" si="91"/>
        <v/>
      </c>
      <c r="S298" s="51"/>
      <c r="T298" s="51"/>
      <c r="U298" s="51"/>
      <c r="V298" s="62">
        <f t="shared" si="92"/>
        <v>0</v>
      </c>
      <c r="W298" s="41"/>
      <c r="X298" s="26">
        <f t="shared" si="80"/>
        <v>0</v>
      </c>
      <c r="Y298" s="26">
        <f t="shared" si="81"/>
        <v>0</v>
      </c>
      <c r="Z298" s="26">
        <f t="shared" si="82"/>
        <v>0</v>
      </c>
      <c r="AA298" s="26">
        <f t="shared" si="83"/>
        <v>0</v>
      </c>
      <c r="AB298" s="26">
        <f t="shared" si="84"/>
        <v>0</v>
      </c>
      <c r="AC298" s="26">
        <f t="shared" si="85"/>
        <v>0</v>
      </c>
      <c r="AD298" s="26">
        <f t="shared" si="86"/>
        <v>0</v>
      </c>
      <c r="AE298" s="26">
        <f t="shared" si="87"/>
        <v>0</v>
      </c>
      <c r="AF298" s="26">
        <f t="shared" si="88"/>
        <v>0</v>
      </c>
    </row>
    <row r="299" spans="1:32" ht="21" x14ac:dyDescent="0.25">
      <c r="A299" s="41"/>
      <c r="B299" s="202"/>
      <c r="C299" s="202"/>
      <c r="D299" s="202"/>
      <c r="E299" s="202"/>
      <c r="F299" s="202"/>
      <c r="G299" s="202"/>
      <c r="H299" s="48">
        <f t="shared" si="73"/>
        <v>0</v>
      </c>
      <c r="I299" s="203"/>
      <c r="J299" s="204"/>
      <c r="K299" s="205"/>
      <c r="L299" s="49"/>
      <c r="M299" s="49"/>
      <c r="N299" s="49"/>
      <c r="O299" s="49"/>
      <c r="P299" s="49"/>
      <c r="Q299" s="49"/>
      <c r="R299" s="61" t="str">
        <f t="shared" si="91"/>
        <v/>
      </c>
      <c r="S299" s="51"/>
      <c r="T299" s="51"/>
      <c r="U299" s="51"/>
      <c r="V299" s="62">
        <f t="shared" si="92"/>
        <v>0</v>
      </c>
      <c r="W299" s="41"/>
      <c r="X299" s="26">
        <f t="shared" si="80"/>
        <v>0</v>
      </c>
      <c r="Y299" s="26">
        <f t="shared" si="81"/>
        <v>0</v>
      </c>
      <c r="Z299" s="26">
        <f t="shared" si="82"/>
        <v>0</v>
      </c>
      <c r="AA299" s="26">
        <f t="shared" si="83"/>
        <v>0</v>
      </c>
      <c r="AB299" s="26">
        <f t="shared" si="84"/>
        <v>0</v>
      </c>
      <c r="AC299" s="26">
        <f t="shared" si="85"/>
        <v>0</v>
      </c>
      <c r="AD299" s="26">
        <f t="shared" si="86"/>
        <v>0</v>
      </c>
      <c r="AE299" s="26">
        <f t="shared" si="87"/>
        <v>0</v>
      </c>
      <c r="AF299" s="26">
        <f t="shared" si="88"/>
        <v>0</v>
      </c>
    </row>
    <row r="300" spans="1:32" ht="21" x14ac:dyDescent="0.25">
      <c r="A300" s="41"/>
      <c r="B300" s="202"/>
      <c r="C300" s="202"/>
      <c r="D300" s="202"/>
      <c r="E300" s="202"/>
      <c r="F300" s="202"/>
      <c r="G300" s="202"/>
      <c r="H300" s="48">
        <f t="shared" si="73"/>
        <v>0</v>
      </c>
      <c r="I300" s="203"/>
      <c r="J300" s="204"/>
      <c r="K300" s="205"/>
      <c r="L300" s="49"/>
      <c r="M300" s="49"/>
      <c r="N300" s="49"/>
      <c r="O300" s="49"/>
      <c r="P300" s="49"/>
      <c r="Q300" s="49"/>
      <c r="R300" s="61" t="str">
        <f t="shared" si="91"/>
        <v/>
      </c>
      <c r="S300" s="51"/>
      <c r="T300" s="51"/>
      <c r="U300" s="51"/>
      <c r="V300" s="62">
        <f t="shared" si="92"/>
        <v>0</v>
      </c>
      <c r="W300" s="41"/>
      <c r="X300" s="26">
        <f t="shared" si="80"/>
        <v>0</v>
      </c>
      <c r="Y300" s="26">
        <f t="shared" si="81"/>
        <v>0</v>
      </c>
      <c r="Z300" s="26">
        <f t="shared" si="82"/>
        <v>0</v>
      </c>
      <c r="AA300" s="26">
        <f t="shared" si="83"/>
        <v>0</v>
      </c>
      <c r="AB300" s="26">
        <f t="shared" si="84"/>
        <v>0</v>
      </c>
      <c r="AC300" s="26">
        <f t="shared" si="85"/>
        <v>0</v>
      </c>
      <c r="AD300" s="26">
        <f t="shared" si="86"/>
        <v>0</v>
      </c>
      <c r="AE300" s="26">
        <f t="shared" si="87"/>
        <v>0</v>
      </c>
      <c r="AF300" s="26">
        <f t="shared" si="88"/>
        <v>0</v>
      </c>
    </row>
    <row r="301" spans="1:32" ht="21" x14ac:dyDescent="0.25">
      <c r="A301" s="41"/>
      <c r="B301" s="202"/>
      <c r="C301" s="202"/>
      <c r="D301" s="202"/>
      <c r="E301" s="202"/>
      <c r="F301" s="202"/>
      <c r="G301" s="202"/>
      <c r="H301" s="48">
        <f t="shared" si="73"/>
        <v>0</v>
      </c>
      <c r="I301" s="203"/>
      <c r="J301" s="204"/>
      <c r="K301" s="205"/>
      <c r="L301" s="49"/>
      <c r="M301" s="49"/>
      <c r="N301" s="49"/>
      <c r="O301" s="49"/>
      <c r="P301" s="49"/>
      <c r="Q301" s="49"/>
      <c r="R301" s="61" t="str">
        <f t="shared" si="91"/>
        <v/>
      </c>
      <c r="S301" s="51"/>
      <c r="T301" s="51"/>
      <c r="U301" s="51"/>
      <c r="V301" s="62">
        <f t="shared" si="92"/>
        <v>0</v>
      </c>
      <c r="W301" s="41"/>
      <c r="X301" s="26">
        <f t="shared" si="80"/>
        <v>0</v>
      </c>
      <c r="Y301" s="26">
        <f t="shared" si="81"/>
        <v>0</v>
      </c>
      <c r="Z301" s="26">
        <f t="shared" si="82"/>
        <v>0</v>
      </c>
      <c r="AA301" s="26">
        <f t="shared" si="83"/>
        <v>0</v>
      </c>
      <c r="AB301" s="26">
        <f t="shared" si="84"/>
        <v>0</v>
      </c>
      <c r="AC301" s="26">
        <f t="shared" si="85"/>
        <v>0</v>
      </c>
      <c r="AD301" s="26">
        <f t="shared" si="86"/>
        <v>0</v>
      </c>
      <c r="AE301" s="26">
        <f t="shared" si="87"/>
        <v>0</v>
      </c>
      <c r="AF301" s="26">
        <f t="shared" si="88"/>
        <v>0</v>
      </c>
    </row>
    <row r="302" spans="1:32" ht="21" x14ac:dyDescent="0.25">
      <c r="A302" s="41"/>
      <c r="B302" s="202"/>
      <c r="C302" s="202"/>
      <c r="D302" s="202"/>
      <c r="E302" s="202"/>
      <c r="F302" s="202"/>
      <c r="G302" s="202"/>
      <c r="H302" s="48">
        <f t="shared" si="73"/>
        <v>0</v>
      </c>
      <c r="I302" s="203"/>
      <c r="J302" s="204"/>
      <c r="K302" s="205"/>
      <c r="L302" s="49"/>
      <c r="M302" s="49"/>
      <c r="N302" s="49"/>
      <c r="O302" s="49"/>
      <c r="P302" s="49"/>
      <c r="Q302" s="49"/>
      <c r="R302" s="61" t="str">
        <f t="shared" si="91"/>
        <v/>
      </c>
      <c r="S302" s="51"/>
      <c r="T302" s="51"/>
      <c r="U302" s="51"/>
      <c r="V302" s="62">
        <f t="shared" si="92"/>
        <v>0</v>
      </c>
      <c r="W302" s="41"/>
      <c r="X302" s="26">
        <f t="shared" si="80"/>
        <v>0</v>
      </c>
      <c r="Y302" s="26">
        <f t="shared" si="81"/>
        <v>0</v>
      </c>
      <c r="Z302" s="26">
        <f t="shared" si="82"/>
        <v>0</v>
      </c>
      <c r="AA302" s="26">
        <f t="shared" si="83"/>
        <v>0</v>
      </c>
      <c r="AB302" s="26">
        <f t="shared" si="84"/>
        <v>0</v>
      </c>
      <c r="AC302" s="26">
        <f t="shared" si="85"/>
        <v>0</v>
      </c>
      <c r="AD302" s="26">
        <f t="shared" si="86"/>
        <v>0</v>
      </c>
      <c r="AE302" s="26">
        <f t="shared" si="87"/>
        <v>0</v>
      </c>
      <c r="AF302" s="26">
        <f t="shared" si="88"/>
        <v>0</v>
      </c>
    </row>
    <row r="303" spans="1:32" ht="21" x14ac:dyDescent="0.25">
      <c r="A303" s="41"/>
      <c r="B303" s="202"/>
      <c r="C303" s="202"/>
      <c r="D303" s="202"/>
      <c r="E303" s="202"/>
      <c r="F303" s="202"/>
      <c r="G303" s="202"/>
      <c r="H303" s="48">
        <f t="shared" si="73"/>
        <v>0</v>
      </c>
      <c r="I303" s="203"/>
      <c r="J303" s="204"/>
      <c r="K303" s="205"/>
      <c r="L303" s="49"/>
      <c r="M303" s="49"/>
      <c r="N303" s="49"/>
      <c r="O303" s="49"/>
      <c r="P303" s="49"/>
      <c r="Q303" s="49"/>
      <c r="R303" s="61" t="str">
        <f t="shared" si="91"/>
        <v/>
      </c>
      <c r="S303" s="51"/>
      <c r="T303" s="51"/>
      <c r="U303" s="51"/>
      <c r="V303" s="62">
        <f t="shared" si="92"/>
        <v>0</v>
      </c>
      <c r="W303" s="41"/>
      <c r="X303" s="26">
        <f t="shared" si="80"/>
        <v>0</v>
      </c>
      <c r="Y303" s="26">
        <f t="shared" si="81"/>
        <v>0</v>
      </c>
      <c r="Z303" s="26">
        <f t="shared" si="82"/>
        <v>0</v>
      </c>
      <c r="AA303" s="26">
        <f t="shared" si="83"/>
        <v>0</v>
      </c>
      <c r="AB303" s="26">
        <f t="shared" si="84"/>
        <v>0</v>
      </c>
      <c r="AC303" s="26">
        <f t="shared" si="85"/>
        <v>0</v>
      </c>
      <c r="AD303" s="26">
        <f t="shared" si="86"/>
        <v>0</v>
      </c>
      <c r="AE303" s="26">
        <f t="shared" si="87"/>
        <v>0</v>
      </c>
      <c r="AF303" s="26">
        <f t="shared" si="88"/>
        <v>0</v>
      </c>
    </row>
    <row r="304" spans="1:32" ht="21" x14ac:dyDescent="0.25">
      <c r="A304" s="41"/>
      <c r="B304" s="202"/>
      <c r="C304" s="202"/>
      <c r="D304" s="202"/>
      <c r="E304" s="202"/>
      <c r="F304" s="202"/>
      <c r="G304" s="202"/>
      <c r="H304" s="48">
        <f t="shared" si="73"/>
        <v>0</v>
      </c>
      <c r="I304" s="203"/>
      <c r="J304" s="204"/>
      <c r="K304" s="205"/>
      <c r="L304" s="49"/>
      <c r="M304" s="49"/>
      <c r="N304" s="49"/>
      <c r="O304" s="49"/>
      <c r="P304" s="49"/>
      <c r="Q304" s="49"/>
      <c r="R304" s="61" t="str">
        <f t="shared" si="91"/>
        <v/>
      </c>
      <c r="S304" s="51"/>
      <c r="T304" s="51"/>
      <c r="U304" s="51"/>
      <c r="V304" s="62">
        <f t="shared" si="92"/>
        <v>0</v>
      </c>
      <c r="W304" s="41"/>
      <c r="X304" s="26">
        <f t="shared" si="80"/>
        <v>0</v>
      </c>
      <c r="Y304" s="26">
        <f t="shared" si="81"/>
        <v>0</v>
      </c>
      <c r="Z304" s="26">
        <f t="shared" si="82"/>
        <v>0</v>
      </c>
      <c r="AA304" s="26">
        <f t="shared" si="83"/>
        <v>0</v>
      </c>
      <c r="AB304" s="26">
        <f t="shared" si="84"/>
        <v>0</v>
      </c>
      <c r="AC304" s="26">
        <f t="shared" si="85"/>
        <v>0</v>
      </c>
      <c r="AD304" s="26">
        <f t="shared" si="86"/>
        <v>0</v>
      </c>
      <c r="AE304" s="26">
        <f t="shared" si="87"/>
        <v>0</v>
      </c>
      <c r="AF304" s="26">
        <f t="shared" si="88"/>
        <v>0</v>
      </c>
    </row>
    <row r="305" spans="1:32" ht="21" x14ac:dyDescent="0.25">
      <c r="A305" s="41"/>
      <c r="B305" s="202"/>
      <c r="C305" s="202"/>
      <c r="D305" s="202"/>
      <c r="E305" s="202"/>
      <c r="F305" s="202"/>
      <c r="G305" s="202"/>
      <c r="H305" s="48">
        <f t="shared" si="73"/>
        <v>0</v>
      </c>
      <c r="I305" s="203"/>
      <c r="J305" s="204"/>
      <c r="K305" s="205"/>
      <c r="L305" s="49"/>
      <c r="M305" s="49"/>
      <c r="N305" s="49"/>
      <c r="O305" s="49"/>
      <c r="P305" s="49"/>
      <c r="Q305" s="49"/>
      <c r="R305" s="61" t="str">
        <f t="shared" si="91"/>
        <v/>
      </c>
      <c r="S305" s="51"/>
      <c r="T305" s="51"/>
      <c r="U305" s="51"/>
      <c r="V305" s="62">
        <f t="shared" si="92"/>
        <v>0</v>
      </c>
      <c r="W305" s="41"/>
      <c r="X305" s="26">
        <f t="shared" si="80"/>
        <v>0</v>
      </c>
      <c r="Y305" s="26">
        <f t="shared" si="81"/>
        <v>0</v>
      </c>
      <c r="Z305" s="26">
        <f t="shared" si="82"/>
        <v>0</v>
      </c>
      <c r="AA305" s="26">
        <f t="shared" si="83"/>
        <v>0</v>
      </c>
      <c r="AB305" s="26">
        <f t="shared" si="84"/>
        <v>0</v>
      </c>
      <c r="AC305" s="26">
        <f t="shared" si="85"/>
        <v>0</v>
      </c>
      <c r="AD305" s="26">
        <f t="shared" si="86"/>
        <v>0</v>
      </c>
      <c r="AE305" s="26">
        <f t="shared" si="87"/>
        <v>0</v>
      </c>
      <c r="AF305" s="26">
        <f t="shared" si="88"/>
        <v>0</v>
      </c>
    </row>
    <row r="306" spans="1:32" ht="21" x14ac:dyDescent="0.25">
      <c r="A306" s="41"/>
      <c r="B306" s="202"/>
      <c r="C306" s="202"/>
      <c r="D306" s="202"/>
      <c r="E306" s="202"/>
      <c r="F306" s="202"/>
      <c r="G306" s="202"/>
      <c r="H306" s="48">
        <f t="shared" si="73"/>
        <v>0</v>
      </c>
      <c r="I306" s="203"/>
      <c r="J306" s="204"/>
      <c r="K306" s="205"/>
      <c r="L306" s="49"/>
      <c r="M306" s="49"/>
      <c r="N306" s="49"/>
      <c r="O306" s="49"/>
      <c r="P306" s="49"/>
      <c r="Q306" s="49"/>
      <c r="R306" s="61" t="str">
        <f t="shared" si="91"/>
        <v/>
      </c>
      <c r="S306" s="51"/>
      <c r="T306" s="51"/>
      <c r="U306" s="51"/>
      <c r="V306" s="62">
        <f t="shared" si="92"/>
        <v>0</v>
      </c>
      <c r="W306" s="41"/>
      <c r="X306" s="26">
        <f t="shared" si="80"/>
        <v>0</v>
      </c>
      <c r="Y306" s="26">
        <f t="shared" si="81"/>
        <v>0</v>
      </c>
      <c r="Z306" s="26">
        <f t="shared" si="82"/>
        <v>0</v>
      </c>
      <c r="AA306" s="26">
        <f t="shared" si="83"/>
        <v>0</v>
      </c>
      <c r="AB306" s="26">
        <f t="shared" si="84"/>
        <v>0</v>
      </c>
      <c r="AC306" s="26">
        <f t="shared" si="85"/>
        <v>0</v>
      </c>
      <c r="AD306" s="26">
        <f t="shared" si="86"/>
        <v>0</v>
      </c>
      <c r="AE306" s="26">
        <f t="shared" si="87"/>
        <v>0</v>
      </c>
      <c r="AF306" s="26">
        <f t="shared" si="88"/>
        <v>0</v>
      </c>
    </row>
    <row r="307" spans="1:32" ht="21" x14ac:dyDescent="0.25">
      <c r="A307" s="41"/>
      <c r="B307" s="202"/>
      <c r="C307" s="202"/>
      <c r="D307" s="202"/>
      <c r="E307" s="202"/>
      <c r="F307" s="202"/>
      <c r="G307" s="202"/>
      <c r="H307" s="48">
        <f t="shared" si="73"/>
        <v>0</v>
      </c>
      <c r="I307" s="203"/>
      <c r="J307" s="204"/>
      <c r="K307" s="205"/>
      <c r="L307" s="49"/>
      <c r="M307" s="49"/>
      <c r="N307" s="49"/>
      <c r="O307" s="49"/>
      <c r="P307" s="49"/>
      <c r="Q307" s="49"/>
      <c r="R307" s="61" t="str">
        <f t="shared" ref="R307:R313" si="93">+IF(Q307="Si",1,"")</f>
        <v/>
      </c>
      <c r="S307" s="51"/>
      <c r="T307" s="51"/>
      <c r="U307" s="51"/>
      <c r="V307" s="62">
        <f t="shared" ref="V307:V313" si="94">SUM(X307:AF307)</f>
        <v>0</v>
      </c>
      <c r="W307" s="41"/>
      <c r="X307" s="26">
        <f t="shared" si="80"/>
        <v>0</v>
      </c>
      <c r="Y307" s="26">
        <f t="shared" si="81"/>
        <v>0</v>
      </c>
      <c r="Z307" s="26">
        <f t="shared" si="82"/>
        <v>0</v>
      </c>
      <c r="AA307" s="26">
        <f t="shared" si="83"/>
        <v>0</v>
      </c>
      <c r="AB307" s="26">
        <f t="shared" si="84"/>
        <v>0</v>
      </c>
      <c r="AC307" s="26">
        <f t="shared" si="85"/>
        <v>0</v>
      </c>
      <c r="AD307" s="26">
        <f t="shared" si="86"/>
        <v>0</v>
      </c>
      <c r="AE307" s="26">
        <f t="shared" si="87"/>
        <v>0</v>
      </c>
      <c r="AF307" s="26">
        <f t="shared" si="88"/>
        <v>0</v>
      </c>
    </row>
    <row r="308" spans="1:32" ht="21" x14ac:dyDescent="0.25">
      <c r="A308" s="41"/>
      <c r="B308" s="202"/>
      <c r="C308" s="202"/>
      <c r="D308" s="202"/>
      <c r="E308" s="202"/>
      <c r="F308" s="202"/>
      <c r="G308" s="202"/>
      <c r="H308" s="48">
        <f t="shared" si="73"/>
        <v>0</v>
      </c>
      <c r="I308" s="203"/>
      <c r="J308" s="204"/>
      <c r="K308" s="205"/>
      <c r="L308" s="49"/>
      <c r="M308" s="49"/>
      <c r="N308" s="49"/>
      <c r="O308" s="49"/>
      <c r="P308" s="49"/>
      <c r="Q308" s="49"/>
      <c r="R308" s="61" t="str">
        <f t="shared" si="93"/>
        <v/>
      </c>
      <c r="S308" s="51"/>
      <c r="T308" s="51"/>
      <c r="U308" s="51"/>
      <c r="V308" s="62">
        <f t="shared" si="94"/>
        <v>0</v>
      </c>
      <c r="W308" s="41"/>
      <c r="X308" s="26">
        <f t="shared" si="80"/>
        <v>0</v>
      </c>
      <c r="Y308" s="26">
        <f t="shared" si="81"/>
        <v>0</v>
      </c>
      <c r="Z308" s="26">
        <f t="shared" si="82"/>
        <v>0</v>
      </c>
      <c r="AA308" s="26">
        <f t="shared" si="83"/>
        <v>0</v>
      </c>
      <c r="AB308" s="26">
        <f t="shared" si="84"/>
        <v>0</v>
      </c>
      <c r="AC308" s="26">
        <f t="shared" si="85"/>
        <v>0</v>
      </c>
      <c r="AD308" s="26">
        <f t="shared" si="86"/>
        <v>0</v>
      </c>
      <c r="AE308" s="26">
        <f t="shared" si="87"/>
        <v>0</v>
      </c>
      <c r="AF308" s="26">
        <f t="shared" si="88"/>
        <v>0</v>
      </c>
    </row>
    <row r="309" spans="1:32" ht="21" x14ac:dyDescent="0.25">
      <c r="A309" s="41"/>
      <c r="B309" s="202"/>
      <c r="C309" s="202"/>
      <c r="D309" s="202"/>
      <c r="E309" s="202"/>
      <c r="F309" s="202"/>
      <c r="G309" s="202"/>
      <c r="H309" s="48">
        <f t="shared" si="73"/>
        <v>0</v>
      </c>
      <c r="I309" s="203"/>
      <c r="J309" s="204"/>
      <c r="K309" s="205"/>
      <c r="L309" s="49"/>
      <c r="M309" s="49"/>
      <c r="N309" s="49"/>
      <c r="O309" s="49"/>
      <c r="P309" s="49"/>
      <c r="Q309" s="49"/>
      <c r="R309" s="61" t="str">
        <f t="shared" si="93"/>
        <v/>
      </c>
      <c r="S309" s="51"/>
      <c r="T309" s="51"/>
      <c r="U309" s="51"/>
      <c r="V309" s="62">
        <f t="shared" si="94"/>
        <v>0</v>
      </c>
      <c r="W309" s="41"/>
      <c r="X309" s="26">
        <f t="shared" si="80"/>
        <v>0</v>
      </c>
      <c r="Y309" s="26">
        <f t="shared" si="81"/>
        <v>0</v>
      </c>
      <c r="Z309" s="26">
        <f t="shared" si="82"/>
        <v>0</v>
      </c>
      <c r="AA309" s="26">
        <f t="shared" si="83"/>
        <v>0</v>
      </c>
      <c r="AB309" s="26">
        <f t="shared" si="84"/>
        <v>0</v>
      </c>
      <c r="AC309" s="26">
        <f t="shared" si="85"/>
        <v>0</v>
      </c>
      <c r="AD309" s="26">
        <f t="shared" si="86"/>
        <v>0</v>
      </c>
      <c r="AE309" s="26">
        <f t="shared" si="87"/>
        <v>0</v>
      </c>
      <c r="AF309" s="26">
        <f t="shared" si="88"/>
        <v>0</v>
      </c>
    </row>
    <row r="310" spans="1:32" ht="21" x14ac:dyDescent="0.25">
      <c r="A310" s="41"/>
      <c r="B310" s="202"/>
      <c r="C310" s="202"/>
      <c r="D310" s="202"/>
      <c r="E310" s="202"/>
      <c r="F310" s="202"/>
      <c r="G310" s="202"/>
      <c r="H310" s="48">
        <f t="shared" si="73"/>
        <v>0</v>
      </c>
      <c r="I310" s="203"/>
      <c r="J310" s="204"/>
      <c r="K310" s="205"/>
      <c r="L310" s="49"/>
      <c r="M310" s="49"/>
      <c r="N310" s="49"/>
      <c r="O310" s="49"/>
      <c r="P310" s="49"/>
      <c r="Q310" s="49"/>
      <c r="R310" s="61" t="str">
        <f t="shared" si="93"/>
        <v/>
      </c>
      <c r="S310" s="51"/>
      <c r="T310" s="51"/>
      <c r="U310" s="51"/>
      <c r="V310" s="62">
        <f t="shared" si="94"/>
        <v>0</v>
      </c>
      <c r="W310" s="41"/>
      <c r="X310" s="26">
        <f t="shared" si="80"/>
        <v>0</v>
      </c>
      <c r="Y310" s="26">
        <f t="shared" si="81"/>
        <v>0</v>
      </c>
      <c r="Z310" s="26">
        <f t="shared" si="82"/>
        <v>0</v>
      </c>
      <c r="AA310" s="26">
        <f t="shared" si="83"/>
        <v>0</v>
      </c>
      <c r="AB310" s="26">
        <f t="shared" si="84"/>
        <v>0</v>
      </c>
      <c r="AC310" s="26">
        <f t="shared" si="85"/>
        <v>0</v>
      </c>
      <c r="AD310" s="26">
        <f t="shared" si="86"/>
        <v>0</v>
      </c>
      <c r="AE310" s="26">
        <f t="shared" si="87"/>
        <v>0</v>
      </c>
      <c r="AF310" s="26">
        <f t="shared" si="88"/>
        <v>0</v>
      </c>
    </row>
    <row r="311" spans="1:32" ht="21" x14ac:dyDescent="0.25">
      <c r="A311" s="41"/>
      <c r="B311" s="202"/>
      <c r="C311" s="202"/>
      <c r="D311" s="202"/>
      <c r="E311" s="202"/>
      <c r="F311" s="202"/>
      <c r="G311" s="202"/>
      <c r="H311" s="48">
        <f t="shared" si="73"/>
        <v>0</v>
      </c>
      <c r="I311" s="203"/>
      <c r="J311" s="204"/>
      <c r="K311" s="205"/>
      <c r="L311" s="49"/>
      <c r="M311" s="49"/>
      <c r="N311" s="49"/>
      <c r="O311" s="49"/>
      <c r="P311" s="49"/>
      <c r="Q311" s="49"/>
      <c r="R311" s="61" t="str">
        <f t="shared" si="93"/>
        <v/>
      </c>
      <c r="S311" s="51"/>
      <c r="T311" s="51"/>
      <c r="U311" s="51"/>
      <c r="V311" s="62">
        <f t="shared" si="94"/>
        <v>0</v>
      </c>
      <c r="W311" s="41"/>
      <c r="X311" s="26">
        <f t="shared" si="80"/>
        <v>0</v>
      </c>
      <c r="Y311" s="26">
        <f t="shared" si="81"/>
        <v>0</v>
      </c>
      <c r="Z311" s="26">
        <f t="shared" si="82"/>
        <v>0</v>
      </c>
      <c r="AA311" s="26">
        <f t="shared" si="83"/>
        <v>0</v>
      </c>
      <c r="AB311" s="26">
        <f t="shared" si="84"/>
        <v>0</v>
      </c>
      <c r="AC311" s="26">
        <f t="shared" si="85"/>
        <v>0</v>
      </c>
      <c r="AD311" s="26">
        <f t="shared" si="86"/>
        <v>0</v>
      </c>
      <c r="AE311" s="26">
        <f t="shared" si="87"/>
        <v>0</v>
      </c>
      <c r="AF311" s="26">
        <f t="shared" si="88"/>
        <v>0</v>
      </c>
    </row>
    <row r="312" spans="1:32" ht="21" x14ac:dyDescent="0.25">
      <c r="A312" s="41"/>
      <c r="B312" s="202"/>
      <c r="C312" s="202"/>
      <c r="D312" s="202"/>
      <c r="E312" s="202"/>
      <c r="F312" s="202"/>
      <c r="G312" s="202"/>
      <c r="H312" s="48">
        <f t="shared" si="73"/>
        <v>0</v>
      </c>
      <c r="I312" s="203"/>
      <c r="J312" s="204"/>
      <c r="K312" s="205"/>
      <c r="L312" s="49"/>
      <c r="M312" s="49"/>
      <c r="N312" s="49"/>
      <c r="O312" s="49"/>
      <c r="P312" s="49"/>
      <c r="Q312" s="49"/>
      <c r="R312" s="61" t="str">
        <f t="shared" si="93"/>
        <v/>
      </c>
      <c r="S312" s="51"/>
      <c r="T312" s="51"/>
      <c r="U312" s="51"/>
      <c r="V312" s="62">
        <f t="shared" si="94"/>
        <v>0</v>
      </c>
      <c r="W312" s="41"/>
      <c r="X312" s="26">
        <f t="shared" si="80"/>
        <v>0</v>
      </c>
      <c r="Y312" s="26">
        <f t="shared" si="81"/>
        <v>0</v>
      </c>
      <c r="Z312" s="26">
        <f t="shared" si="82"/>
        <v>0</v>
      </c>
      <c r="AA312" s="26">
        <f t="shared" si="83"/>
        <v>0</v>
      </c>
      <c r="AB312" s="26">
        <f t="shared" si="84"/>
        <v>0</v>
      </c>
      <c r="AC312" s="26">
        <f t="shared" si="85"/>
        <v>0</v>
      </c>
      <c r="AD312" s="26">
        <f t="shared" si="86"/>
        <v>0</v>
      </c>
      <c r="AE312" s="26">
        <f t="shared" si="87"/>
        <v>0</v>
      </c>
      <c r="AF312" s="26">
        <f t="shared" si="88"/>
        <v>0</v>
      </c>
    </row>
    <row r="313" spans="1:32" ht="21" x14ac:dyDescent="0.25">
      <c r="A313" s="41"/>
      <c r="B313" s="202"/>
      <c r="C313" s="202"/>
      <c r="D313" s="202"/>
      <c r="E313" s="202"/>
      <c r="F313" s="202"/>
      <c r="G313" s="202"/>
      <c r="H313" s="48">
        <f t="shared" si="73"/>
        <v>0</v>
      </c>
      <c r="I313" s="203"/>
      <c r="J313" s="204"/>
      <c r="K313" s="205"/>
      <c r="L313" s="49"/>
      <c r="M313" s="49"/>
      <c r="N313" s="49"/>
      <c r="O313" s="49"/>
      <c r="P313" s="49"/>
      <c r="Q313" s="49"/>
      <c r="R313" s="61" t="str">
        <f t="shared" si="93"/>
        <v/>
      </c>
      <c r="S313" s="51"/>
      <c r="T313" s="51"/>
      <c r="U313" s="51"/>
      <c r="V313" s="62">
        <f t="shared" si="94"/>
        <v>0</v>
      </c>
      <c r="W313" s="41"/>
      <c r="X313" s="26">
        <f t="shared" si="80"/>
        <v>0</v>
      </c>
      <c r="Y313" s="26">
        <f t="shared" si="81"/>
        <v>0</v>
      </c>
      <c r="Z313" s="26">
        <f t="shared" si="82"/>
        <v>0</v>
      </c>
      <c r="AA313" s="26">
        <f t="shared" si="83"/>
        <v>0</v>
      </c>
      <c r="AB313" s="26">
        <f t="shared" si="84"/>
        <v>0</v>
      </c>
      <c r="AC313" s="26">
        <f t="shared" si="85"/>
        <v>0</v>
      </c>
      <c r="AD313" s="26">
        <f t="shared" si="86"/>
        <v>0</v>
      </c>
      <c r="AE313" s="26">
        <f t="shared" si="87"/>
        <v>0</v>
      </c>
      <c r="AF313" s="26">
        <f t="shared" si="88"/>
        <v>0</v>
      </c>
    </row>
    <row r="314" spans="1:32" ht="21" x14ac:dyDescent="0.25">
      <c r="A314" s="41"/>
      <c r="B314" s="202"/>
      <c r="C314" s="202"/>
      <c r="D314" s="202"/>
      <c r="E314" s="202"/>
      <c r="F314" s="202"/>
      <c r="G314" s="202"/>
      <c r="H314" s="48">
        <f t="shared" si="73"/>
        <v>0</v>
      </c>
      <c r="I314" s="203"/>
      <c r="J314" s="204"/>
      <c r="K314" s="205"/>
      <c r="L314" s="49"/>
      <c r="M314" s="49"/>
      <c r="N314" s="49"/>
      <c r="O314" s="49"/>
      <c r="P314" s="49"/>
      <c r="Q314" s="49"/>
      <c r="R314" s="61" t="str">
        <f t="shared" ref="R314:R330" si="95">+IF(Q314="Si",1,"")</f>
        <v/>
      </c>
      <c r="S314" s="51"/>
      <c r="T314" s="51"/>
      <c r="U314" s="51"/>
      <c r="V314" s="62">
        <f t="shared" ref="V314:V330" si="96">SUM(X314:AF314)</f>
        <v>0</v>
      </c>
      <c r="W314" s="41"/>
      <c r="X314" s="26">
        <f t="shared" si="80"/>
        <v>0</v>
      </c>
      <c r="Y314" s="26">
        <f t="shared" si="81"/>
        <v>0</v>
      </c>
      <c r="Z314" s="26">
        <f t="shared" si="82"/>
        <v>0</v>
      </c>
      <c r="AA314" s="26">
        <f t="shared" si="83"/>
        <v>0</v>
      </c>
      <c r="AB314" s="26">
        <f t="shared" si="84"/>
        <v>0</v>
      </c>
      <c r="AC314" s="26">
        <f t="shared" si="85"/>
        <v>0</v>
      </c>
      <c r="AD314" s="26">
        <f t="shared" si="86"/>
        <v>0</v>
      </c>
      <c r="AE314" s="26">
        <f t="shared" si="87"/>
        <v>0</v>
      </c>
      <c r="AF314" s="26">
        <f t="shared" si="88"/>
        <v>0</v>
      </c>
    </row>
    <row r="315" spans="1:32" ht="21" x14ac:dyDescent="0.25">
      <c r="A315" s="41"/>
      <c r="B315" s="202"/>
      <c r="C315" s="202"/>
      <c r="D315" s="202"/>
      <c r="E315" s="202"/>
      <c r="F315" s="202"/>
      <c r="G315" s="202"/>
      <c r="H315" s="48">
        <f t="shared" si="73"/>
        <v>0</v>
      </c>
      <c r="I315" s="203"/>
      <c r="J315" s="204"/>
      <c r="K315" s="205"/>
      <c r="L315" s="49"/>
      <c r="M315" s="49"/>
      <c r="N315" s="49"/>
      <c r="O315" s="49"/>
      <c r="P315" s="49"/>
      <c r="Q315" s="49"/>
      <c r="R315" s="61" t="str">
        <f t="shared" si="95"/>
        <v/>
      </c>
      <c r="S315" s="51"/>
      <c r="T315" s="51"/>
      <c r="U315" s="51"/>
      <c r="V315" s="62">
        <f t="shared" si="96"/>
        <v>0</v>
      </c>
      <c r="W315" s="41"/>
      <c r="X315" s="26">
        <f t="shared" si="80"/>
        <v>0</v>
      </c>
      <c r="Y315" s="26">
        <f t="shared" si="81"/>
        <v>0</v>
      </c>
      <c r="Z315" s="26">
        <f t="shared" si="82"/>
        <v>0</v>
      </c>
      <c r="AA315" s="26">
        <f t="shared" si="83"/>
        <v>0</v>
      </c>
      <c r="AB315" s="26">
        <f t="shared" si="84"/>
        <v>0</v>
      </c>
      <c r="AC315" s="26">
        <f t="shared" si="85"/>
        <v>0</v>
      </c>
      <c r="AD315" s="26">
        <f t="shared" si="86"/>
        <v>0</v>
      </c>
      <c r="AE315" s="26">
        <f t="shared" si="87"/>
        <v>0</v>
      </c>
      <c r="AF315" s="26">
        <f t="shared" si="88"/>
        <v>0</v>
      </c>
    </row>
    <row r="316" spans="1:32" ht="21" x14ac:dyDescent="0.25">
      <c r="A316" s="41"/>
      <c r="B316" s="202"/>
      <c r="C316" s="202"/>
      <c r="D316" s="202"/>
      <c r="E316" s="202"/>
      <c r="F316" s="202"/>
      <c r="G316" s="202"/>
      <c r="H316" s="48">
        <f t="shared" si="73"/>
        <v>0</v>
      </c>
      <c r="I316" s="203"/>
      <c r="J316" s="204"/>
      <c r="K316" s="205"/>
      <c r="L316" s="49"/>
      <c r="M316" s="49"/>
      <c r="N316" s="49"/>
      <c r="O316" s="49"/>
      <c r="P316" s="49"/>
      <c r="Q316" s="49"/>
      <c r="R316" s="61" t="str">
        <f t="shared" si="95"/>
        <v/>
      </c>
      <c r="S316" s="51"/>
      <c r="T316" s="51"/>
      <c r="U316" s="51"/>
      <c r="V316" s="62">
        <f t="shared" si="96"/>
        <v>0</v>
      </c>
      <c r="W316" s="41"/>
      <c r="X316" s="26">
        <f t="shared" si="80"/>
        <v>0</v>
      </c>
      <c r="Y316" s="26">
        <f t="shared" si="81"/>
        <v>0</v>
      </c>
      <c r="Z316" s="26">
        <f t="shared" si="82"/>
        <v>0</v>
      </c>
      <c r="AA316" s="26">
        <f t="shared" si="83"/>
        <v>0</v>
      </c>
      <c r="AB316" s="26">
        <f t="shared" si="84"/>
        <v>0</v>
      </c>
      <c r="AC316" s="26">
        <f t="shared" si="85"/>
        <v>0</v>
      </c>
      <c r="AD316" s="26">
        <f t="shared" si="86"/>
        <v>0</v>
      </c>
      <c r="AE316" s="26">
        <f t="shared" si="87"/>
        <v>0</v>
      </c>
      <c r="AF316" s="26">
        <f t="shared" si="88"/>
        <v>0</v>
      </c>
    </row>
    <row r="317" spans="1:32" ht="21" x14ac:dyDescent="0.25">
      <c r="A317" s="41"/>
      <c r="B317" s="202"/>
      <c r="C317" s="202"/>
      <c r="D317" s="202"/>
      <c r="E317" s="202"/>
      <c r="F317" s="202"/>
      <c r="G317" s="202"/>
      <c r="H317" s="48">
        <f t="shared" si="73"/>
        <v>0</v>
      </c>
      <c r="I317" s="203"/>
      <c r="J317" s="204"/>
      <c r="K317" s="205"/>
      <c r="L317" s="49"/>
      <c r="M317" s="49"/>
      <c r="N317" s="49"/>
      <c r="O317" s="49"/>
      <c r="P317" s="49"/>
      <c r="Q317" s="49"/>
      <c r="R317" s="61" t="str">
        <f t="shared" si="95"/>
        <v/>
      </c>
      <c r="S317" s="51"/>
      <c r="T317" s="51"/>
      <c r="U317" s="51"/>
      <c r="V317" s="62">
        <f t="shared" si="96"/>
        <v>0</v>
      </c>
      <c r="W317" s="41"/>
      <c r="X317" s="26">
        <f t="shared" si="80"/>
        <v>0</v>
      </c>
      <c r="Y317" s="26">
        <f t="shared" si="81"/>
        <v>0</v>
      </c>
      <c r="Z317" s="26">
        <f t="shared" si="82"/>
        <v>0</v>
      </c>
      <c r="AA317" s="26">
        <f t="shared" si="83"/>
        <v>0</v>
      </c>
      <c r="AB317" s="26">
        <f t="shared" si="84"/>
        <v>0</v>
      </c>
      <c r="AC317" s="26">
        <f t="shared" si="85"/>
        <v>0</v>
      </c>
      <c r="AD317" s="26">
        <f t="shared" si="86"/>
        <v>0</v>
      </c>
      <c r="AE317" s="26">
        <f t="shared" si="87"/>
        <v>0</v>
      </c>
      <c r="AF317" s="26">
        <f t="shared" si="88"/>
        <v>0</v>
      </c>
    </row>
    <row r="318" spans="1:32" ht="21" x14ac:dyDescent="0.25">
      <c r="A318" s="41"/>
      <c r="B318" s="202"/>
      <c r="C318" s="202"/>
      <c r="D318" s="202"/>
      <c r="E318" s="202"/>
      <c r="F318" s="202"/>
      <c r="G318" s="202"/>
      <c r="H318" s="48">
        <f t="shared" ref="H318:H344" si="97">+W318</f>
        <v>0</v>
      </c>
      <c r="I318" s="203"/>
      <c r="J318" s="204"/>
      <c r="K318" s="205"/>
      <c r="L318" s="49"/>
      <c r="M318" s="49"/>
      <c r="N318" s="49"/>
      <c r="O318" s="49"/>
      <c r="P318" s="49"/>
      <c r="Q318" s="49"/>
      <c r="R318" s="61" t="str">
        <f t="shared" si="95"/>
        <v/>
      </c>
      <c r="S318" s="51"/>
      <c r="T318" s="51"/>
      <c r="U318" s="51"/>
      <c r="V318" s="62">
        <f t="shared" si="96"/>
        <v>0</v>
      </c>
      <c r="W318" s="41"/>
      <c r="X318" s="26">
        <f t="shared" si="80"/>
        <v>0</v>
      </c>
      <c r="Y318" s="26">
        <f t="shared" si="81"/>
        <v>0</v>
      </c>
      <c r="Z318" s="26">
        <f t="shared" si="82"/>
        <v>0</v>
      </c>
      <c r="AA318" s="26">
        <f t="shared" si="83"/>
        <v>0</v>
      </c>
      <c r="AB318" s="26">
        <f t="shared" si="84"/>
        <v>0</v>
      </c>
      <c r="AC318" s="26">
        <f t="shared" si="85"/>
        <v>0</v>
      </c>
      <c r="AD318" s="26">
        <f t="shared" si="86"/>
        <v>0</v>
      </c>
      <c r="AE318" s="26">
        <f t="shared" si="87"/>
        <v>0</v>
      </c>
      <c r="AF318" s="26">
        <f t="shared" si="88"/>
        <v>0</v>
      </c>
    </row>
    <row r="319" spans="1:32" ht="21" x14ac:dyDescent="0.25">
      <c r="A319" s="41"/>
      <c r="B319" s="202"/>
      <c r="C319" s="202"/>
      <c r="D319" s="202"/>
      <c r="E319" s="202"/>
      <c r="F319" s="202"/>
      <c r="G319" s="202"/>
      <c r="H319" s="48">
        <f t="shared" si="97"/>
        <v>0</v>
      </c>
      <c r="I319" s="203"/>
      <c r="J319" s="204"/>
      <c r="K319" s="205"/>
      <c r="L319" s="49"/>
      <c r="M319" s="49"/>
      <c r="N319" s="49"/>
      <c r="O319" s="49"/>
      <c r="P319" s="49"/>
      <c r="Q319" s="49"/>
      <c r="R319" s="61" t="str">
        <f t="shared" si="95"/>
        <v/>
      </c>
      <c r="S319" s="51"/>
      <c r="T319" s="51"/>
      <c r="U319" s="51"/>
      <c r="V319" s="62">
        <f t="shared" si="96"/>
        <v>0</v>
      </c>
      <c r="W319" s="41"/>
      <c r="X319" s="26">
        <f t="shared" si="80"/>
        <v>0</v>
      </c>
      <c r="Y319" s="26">
        <f t="shared" si="81"/>
        <v>0</v>
      </c>
      <c r="Z319" s="26">
        <f t="shared" si="82"/>
        <v>0</v>
      </c>
      <c r="AA319" s="26">
        <f t="shared" si="83"/>
        <v>0</v>
      </c>
      <c r="AB319" s="26">
        <f t="shared" si="84"/>
        <v>0</v>
      </c>
      <c r="AC319" s="26">
        <f t="shared" si="85"/>
        <v>0</v>
      </c>
      <c r="AD319" s="26">
        <f t="shared" si="86"/>
        <v>0</v>
      </c>
      <c r="AE319" s="26">
        <f t="shared" si="87"/>
        <v>0</v>
      </c>
      <c r="AF319" s="26">
        <f t="shared" si="88"/>
        <v>0</v>
      </c>
    </row>
    <row r="320" spans="1:32" ht="21" x14ac:dyDescent="0.25">
      <c r="A320" s="41"/>
      <c r="B320" s="202"/>
      <c r="C320" s="202"/>
      <c r="D320" s="202"/>
      <c r="E320" s="202"/>
      <c r="F320" s="202"/>
      <c r="G320" s="202"/>
      <c r="H320" s="48">
        <f t="shared" si="97"/>
        <v>0</v>
      </c>
      <c r="I320" s="203"/>
      <c r="J320" s="204"/>
      <c r="K320" s="205"/>
      <c r="L320" s="49"/>
      <c r="M320" s="49"/>
      <c r="N320" s="49"/>
      <c r="O320" s="49"/>
      <c r="P320" s="49"/>
      <c r="Q320" s="49"/>
      <c r="R320" s="61" t="str">
        <f t="shared" si="95"/>
        <v/>
      </c>
      <c r="S320" s="51"/>
      <c r="T320" s="51"/>
      <c r="U320" s="51"/>
      <c r="V320" s="62">
        <f t="shared" si="96"/>
        <v>0</v>
      </c>
      <c r="W320" s="41"/>
      <c r="X320" s="26">
        <f t="shared" si="80"/>
        <v>0</v>
      </c>
      <c r="Y320" s="26">
        <f t="shared" si="81"/>
        <v>0</v>
      </c>
      <c r="Z320" s="26">
        <f t="shared" si="82"/>
        <v>0</v>
      </c>
      <c r="AA320" s="26">
        <f t="shared" si="83"/>
        <v>0</v>
      </c>
      <c r="AB320" s="26">
        <f t="shared" si="84"/>
        <v>0</v>
      </c>
      <c r="AC320" s="26">
        <f t="shared" si="85"/>
        <v>0</v>
      </c>
      <c r="AD320" s="26">
        <f t="shared" si="86"/>
        <v>0</v>
      </c>
      <c r="AE320" s="26">
        <f t="shared" si="87"/>
        <v>0</v>
      </c>
      <c r="AF320" s="26">
        <f t="shared" si="88"/>
        <v>0</v>
      </c>
    </row>
    <row r="321" spans="1:32" ht="21" x14ac:dyDescent="0.25">
      <c r="A321" s="41"/>
      <c r="B321" s="202"/>
      <c r="C321" s="202"/>
      <c r="D321" s="202"/>
      <c r="E321" s="202"/>
      <c r="F321" s="202"/>
      <c r="G321" s="202"/>
      <c r="H321" s="48">
        <f t="shared" si="97"/>
        <v>0</v>
      </c>
      <c r="I321" s="203"/>
      <c r="J321" s="204"/>
      <c r="K321" s="205"/>
      <c r="L321" s="49"/>
      <c r="M321" s="49"/>
      <c r="N321" s="49"/>
      <c r="O321" s="49"/>
      <c r="P321" s="49"/>
      <c r="Q321" s="49"/>
      <c r="R321" s="61" t="str">
        <f t="shared" si="95"/>
        <v/>
      </c>
      <c r="S321" s="51"/>
      <c r="T321" s="51"/>
      <c r="U321" s="51"/>
      <c r="V321" s="62">
        <f t="shared" si="96"/>
        <v>0</v>
      </c>
      <c r="W321" s="41"/>
      <c r="X321" s="26">
        <f t="shared" si="80"/>
        <v>0</v>
      </c>
      <c r="Y321" s="26">
        <f t="shared" si="81"/>
        <v>0</v>
      </c>
      <c r="Z321" s="26">
        <f t="shared" si="82"/>
        <v>0</v>
      </c>
      <c r="AA321" s="26">
        <f t="shared" si="83"/>
        <v>0</v>
      </c>
      <c r="AB321" s="26">
        <f t="shared" si="84"/>
        <v>0</v>
      </c>
      <c r="AC321" s="26">
        <f t="shared" si="85"/>
        <v>0</v>
      </c>
      <c r="AD321" s="26">
        <f t="shared" si="86"/>
        <v>0</v>
      </c>
      <c r="AE321" s="26">
        <f t="shared" si="87"/>
        <v>0</v>
      </c>
      <c r="AF321" s="26">
        <f t="shared" si="88"/>
        <v>0</v>
      </c>
    </row>
    <row r="322" spans="1:32" ht="21" x14ac:dyDescent="0.25">
      <c r="A322" s="41"/>
      <c r="B322" s="202"/>
      <c r="C322" s="202"/>
      <c r="D322" s="202"/>
      <c r="E322" s="202"/>
      <c r="F322" s="202"/>
      <c r="G322" s="202"/>
      <c r="H322" s="48">
        <f t="shared" si="97"/>
        <v>0</v>
      </c>
      <c r="I322" s="203"/>
      <c r="J322" s="204"/>
      <c r="K322" s="205"/>
      <c r="L322" s="49"/>
      <c r="M322" s="49"/>
      <c r="N322" s="49"/>
      <c r="O322" s="49"/>
      <c r="P322" s="49"/>
      <c r="Q322" s="49"/>
      <c r="R322" s="61" t="str">
        <f t="shared" si="95"/>
        <v/>
      </c>
      <c r="S322" s="51"/>
      <c r="T322" s="51"/>
      <c r="U322" s="51"/>
      <c r="V322" s="62">
        <f t="shared" si="96"/>
        <v>0</v>
      </c>
      <c r="W322" s="41"/>
      <c r="X322" s="26">
        <f t="shared" si="80"/>
        <v>0</v>
      </c>
      <c r="Y322" s="26">
        <f t="shared" si="81"/>
        <v>0</v>
      </c>
      <c r="Z322" s="26">
        <f t="shared" si="82"/>
        <v>0</v>
      </c>
      <c r="AA322" s="26">
        <f t="shared" si="83"/>
        <v>0</v>
      </c>
      <c r="AB322" s="26">
        <f t="shared" si="84"/>
        <v>0</v>
      </c>
      <c r="AC322" s="26">
        <f t="shared" si="85"/>
        <v>0</v>
      </c>
      <c r="AD322" s="26">
        <f t="shared" si="86"/>
        <v>0</v>
      </c>
      <c r="AE322" s="26">
        <f t="shared" si="87"/>
        <v>0</v>
      </c>
      <c r="AF322" s="26">
        <f t="shared" si="88"/>
        <v>0</v>
      </c>
    </row>
    <row r="323" spans="1:32" ht="21" x14ac:dyDescent="0.25">
      <c r="A323" s="41"/>
      <c r="B323" s="202"/>
      <c r="C323" s="202"/>
      <c r="D323" s="202"/>
      <c r="E323" s="202"/>
      <c r="F323" s="202"/>
      <c r="G323" s="202"/>
      <c r="H323" s="48">
        <f t="shared" si="97"/>
        <v>0</v>
      </c>
      <c r="I323" s="203"/>
      <c r="J323" s="204"/>
      <c r="K323" s="205"/>
      <c r="L323" s="49"/>
      <c r="M323" s="49"/>
      <c r="N323" s="49"/>
      <c r="O323" s="49"/>
      <c r="P323" s="49"/>
      <c r="Q323" s="49"/>
      <c r="R323" s="61" t="str">
        <f t="shared" si="95"/>
        <v/>
      </c>
      <c r="S323" s="51"/>
      <c r="T323" s="51"/>
      <c r="U323" s="51"/>
      <c r="V323" s="62">
        <f t="shared" si="96"/>
        <v>0</v>
      </c>
      <c r="W323" s="41"/>
      <c r="X323" s="26">
        <f t="shared" si="80"/>
        <v>0</v>
      </c>
      <c r="Y323" s="26">
        <f t="shared" si="81"/>
        <v>0</v>
      </c>
      <c r="Z323" s="26">
        <f t="shared" si="82"/>
        <v>0</v>
      </c>
      <c r="AA323" s="26">
        <f t="shared" si="83"/>
        <v>0</v>
      </c>
      <c r="AB323" s="26">
        <f t="shared" si="84"/>
        <v>0</v>
      </c>
      <c r="AC323" s="26">
        <f t="shared" si="85"/>
        <v>0</v>
      </c>
      <c r="AD323" s="26">
        <f t="shared" si="86"/>
        <v>0</v>
      </c>
      <c r="AE323" s="26">
        <f t="shared" si="87"/>
        <v>0</v>
      </c>
      <c r="AF323" s="26">
        <f t="shared" si="88"/>
        <v>0</v>
      </c>
    </row>
    <row r="324" spans="1:32" ht="21" x14ac:dyDescent="0.25">
      <c r="A324" s="41"/>
      <c r="B324" s="202"/>
      <c r="C324" s="202"/>
      <c r="D324" s="202"/>
      <c r="E324" s="202"/>
      <c r="F324" s="202"/>
      <c r="G324" s="202"/>
      <c r="H324" s="48">
        <f t="shared" si="97"/>
        <v>0</v>
      </c>
      <c r="I324" s="203"/>
      <c r="J324" s="204"/>
      <c r="K324" s="205"/>
      <c r="L324" s="49"/>
      <c r="M324" s="49"/>
      <c r="N324" s="49"/>
      <c r="O324" s="49"/>
      <c r="P324" s="49"/>
      <c r="Q324" s="49"/>
      <c r="R324" s="61" t="str">
        <f t="shared" si="95"/>
        <v/>
      </c>
      <c r="S324" s="51"/>
      <c r="T324" s="51"/>
      <c r="U324" s="51"/>
      <c r="V324" s="62">
        <f t="shared" si="96"/>
        <v>0</v>
      </c>
      <c r="W324" s="41"/>
      <c r="X324" s="26">
        <f t="shared" si="80"/>
        <v>0</v>
      </c>
      <c r="Y324" s="26">
        <f t="shared" si="81"/>
        <v>0</v>
      </c>
      <c r="Z324" s="26">
        <f t="shared" si="82"/>
        <v>0</v>
      </c>
      <c r="AA324" s="26">
        <f t="shared" si="83"/>
        <v>0</v>
      </c>
      <c r="AB324" s="26">
        <f t="shared" si="84"/>
        <v>0</v>
      </c>
      <c r="AC324" s="26">
        <f t="shared" si="85"/>
        <v>0</v>
      </c>
      <c r="AD324" s="26">
        <f t="shared" si="86"/>
        <v>0</v>
      </c>
      <c r="AE324" s="26">
        <f t="shared" si="87"/>
        <v>0</v>
      </c>
      <c r="AF324" s="26">
        <f t="shared" si="88"/>
        <v>0</v>
      </c>
    </row>
    <row r="325" spans="1:32" ht="21" x14ac:dyDescent="0.25">
      <c r="A325" s="41"/>
      <c r="B325" s="202"/>
      <c r="C325" s="202"/>
      <c r="D325" s="202"/>
      <c r="E325" s="202"/>
      <c r="F325" s="202"/>
      <c r="G325" s="202"/>
      <c r="H325" s="48">
        <f t="shared" si="97"/>
        <v>0</v>
      </c>
      <c r="I325" s="203"/>
      <c r="J325" s="204"/>
      <c r="K325" s="205"/>
      <c r="L325" s="49"/>
      <c r="M325" s="49"/>
      <c r="N325" s="49"/>
      <c r="O325" s="49"/>
      <c r="P325" s="49"/>
      <c r="Q325" s="49"/>
      <c r="R325" s="61" t="str">
        <f t="shared" si="95"/>
        <v/>
      </c>
      <c r="S325" s="51"/>
      <c r="T325" s="51"/>
      <c r="U325" s="51"/>
      <c r="V325" s="62">
        <f t="shared" si="96"/>
        <v>0</v>
      </c>
      <c r="W325" s="41"/>
      <c r="X325" s="26">
        <f t="shared" si="80"/>
        <v>0</v>
      </c>
      <c r="Y325" s="26">
        <f t="shared" si="81"/>
        <v>0</v>
      </c>
      <c r="Z325" s="26">
        <f t="shared" si="82"/>
        <v>0</v>
      </c>
      <c r="AA325" s="26">
        <f t="shared" si="83"/>
        <v>0</v>
      </c>
      <c r="AB325" s="26">
        <f t="shared" si="84"/>
        <v>0</v>
      </c>
      <c r="AC325" s="26">
        <f t="shared" si="85"/>
        <v>0</v>
      </c>
      <c r="AD325" s="26">
        <f t="shared" si="86"/>
        <v>0</v>
      </c>
      <c r="AE325" s="26">
        <f t="shared" si="87"/>
        <v>0</v>
      </c>
      <c r="AF325" s="26">
        <f t="shared" si="88"/>
        <v>0</v>
      </c>
    </row>
    <row r="326" spans="1:32" ht="21" x14ac:dyDescent="0.25">
      <c r="A326" s="41"/>
      <c r="B326" s="202"/>
      <c r="C326" s="202"/>
      <c r="D326" s="202"/>
      <c r="E326" s="202"/>
      <c r="F326" s="202"/>
      <c r="G326" s="202"/>
      <c r="H326" s="48">
        <f t="shared" si="97"/>
        <v>0</v>
      </c>
      <c r="I326" s="203"/>
      <c r="J326" s="204"/>
      <c r="K326" s="205"/>
      <c r="L326" s="49"/>
      <c r="M326" s="49"/>
      <c r="N326" s="49"/>
      <c r="O326" s="49"/>
      <c r="P326" s="49"/>
      <c r="Q326" s="49"/>
      <c r="R326" s="61" t="str">
        <f t="shared" si="95"/>
        <v/>
      </c>
      <c r="S326" s="51"/>
      <c r="T326" s="51"/>
      <c r="U326" s="51"/>
      <c r="V326" s="62">
        <f t="shared" si="96"/>
        <v>0</v>
      </c>
      <c r="W326" s="41"/>
      <c r="X326" s="26">
        <f t="shared" si="80"/>
        <v>0</v>
      </c>
      <c r="Y326" s="26">
        <f t="shared" si="81"/>
        <v>0</v>
      </c>
      <c r="Z326" s="26">
        <f t="shared" si="82"/>
        <v>0</v>
      </c>
      <c r="AA326" s="26">
        <f t="shared" si="83"/>
        <v>0</v>
      </c>
      <c r="AB326" s="26">
        <f t="shared" si="84"/>
        <v>0</v>
      </c>
      <c r="AC326" s="26">
        <f t="shared" si="85"/>
        <v>0</v>
      </c>
      <c r="AD326" s="26">
        <f t="shared" si="86"/>
        <v>0</v>
      </c>
      <c r="AE326" s="26">
        <f t="shared" si="87"/>
        <v>0</v>
      </c>
      <c r="AF326" s="26">
        <f t="shared" si="88"/>
        <v>0</v>
      </c>
    </row>
    <row r="327" spans="1:32" ht="21" x14ac:dyDescent="0.25">
      <c r="A327" s="41"/>
      <c r="B327" s="202"/>
      <c r="C327" s="202"/>
      <c r="D327" s="202"/>
      <c r="E327" s="202"/>
      <c r="F327" s="202"/>
      <c r="G327" s="202"/>
      <c r="H327" s="48">
        <f t="shared" si="97"/>
        <v>0</v>
      </c>
      <c r="I327" s="203"/>
      <c r="J327" s="204"/>
      <c r="K327" s="205"/>
      <c r="L327" s="49"/>
      <c r="M327" s="49"/>
      <c r="N327" s="49"/>
      <c r="O327" s="49"/>
      <c r="P327" s="49"/>
      <c r="Q327" s="49"/>
      <c r="R327" s="61" t="str">
        <f t="shared" si="95"/>
        <v/>
      </c>
      <c r="S327" s="51"/>
      <c r="T327" s="51"/>
      <c r="U327" s="51"/>
      <c r="V327" s="62">
        <f t="shared" si="96"/>
        <v>0</v>
      </c>
      <c r="W327" s="41"/>
      <c r="X327" s="26">
        <f t="shared" si="80"/>
        <v>0</v>
      </c>
      <c r="Y327" s="26">
        <f t="shared" si="81"/>
        <v>0</v>
      </c>
      <c r="Z327" s="26">
        <f t="shared" si="82"/>
        <v>0</v>
      </c>
      <c r="AA327" s="26">
        <f t="shared" si="83"/>
        <v>0</v>
      </c>
      <c r="AB327" s="26">
        <f t="shared" si="84"/>
        <v>0</v>
      </c>
      <c r="AC327" s="26">
        <f t="shared" si="85"/>
        <v>0</v>
      </c>
      <c r="AD327" s="26">
        <f t="shared" si="86"/>
        <v>0</v>
      </c>
      <c r="AE327" s="26">
        <f t="shared" si="87"/>
        <v>0</v>
      </c>
      <c r="AF327" s="26">
        <f t="shared" si="88"/>
        <v>0</v>
      </c>
    </row>
    <row r="328" spans="1:32" ht="21" x14ac:dyDescent="0.25">
      <c r="A328" s="41"/>
      <c r="B328" s="202"/>
      <c r="C328" s="202"/>
      <c r="D328" s="202"/>
      <c r="E328" s="202"/>
      <c r="F328" s="202"/>
      <c r="G328" s="202"/>
      <c r="H328" s="48">
        <f t="shared" si="97"/>
        <v>0</v>
      </c>
      <c r="I328" s="203"/>
      <c r="J328" s="204"/>
      <c r="K328" s="205"/>
      <c r="L328" s="49"/>
      <c r="M328" s="49"/>
      <c r="N328" s="49"/>
      <c r="O328" s="49"/>
      <c r="P328" s="49"/>
      <c r="Q328" s="49"/>
      <c r="R328" s="61" t="str">
        <f t="shared" si="95"/>
        <v/>
      </c>
      <c r="S328" s="51"/>
      <c r="T328" s="51"/>
      <c r="U328" s="51"/>
      <c r="V328" s="62">
        <f t="shared" si="96"/>
        <v>0</v>
      </c>
      <c r="W328" s="41"/>
      <c r="X328" s="26">
        <f t="shared" si="80"/>
        <v>0</v>
      </c>
      <c r="Y328" s="26">
        <f t="shared" si="81"/>
        <v>0</v>
      </c>
      <c r="Z328" s="26">
        <f t="shared" si="82"/>
        <v>0</v>
      </c>
      <c r="AA328" s="26">
        <f t="shared" si="83"/>
        <v>0</v>
      </c>
      <c r="AB328" s="26">
        <f t="shared" si="84"/>
        <v>0</v>
      </c>
      <c r="AC328" s="26">
        <f t="shared" si="85"/>
        <v>0</v>
      </c>
      <c r="AD328" s="26">
        <f t="shared" si="86"/>
        <v>0</v>
      </c>
      <c r="AE328" s="26">
        <f t="shared" si="87"/>
        <v>0</v>
      </c>
      <c r="AF328" s="26">
        <f t="shared" si="88"/>
        <v>0</v>
      </c>
    </row>
    <row r="329" spans="1:32" ht="21" x14ac:dyDescent="0.25">
      <c r="A329" s="41"/>
      <c r="B329" s="202"/>
      <c r="C329" s="202"/>
      <c r="D329" s="202"/>
      <c r="E329" s="202"/>
      <c r="F329" s="202"/>
      <c r="G329" s="202"/>
      <c r="H329" s="48">
        <f t="shared" si="97"/>
        <v>0</v>
      </c>
      <c r="I329" s="203"/>
      <c r="J329" s="204"/>
      <c r="K329" s="205"/>
      <c r="L329" s="49"/>
      <c r="M329" s="49"/>
      <c r="N329" s="49"/>
      <c r="O329" s="49"/>
      <c r="P329" s="49"/>
      <c r="Q329" s="49"/>
      <c r="R329" s="61" t="str">
        <f t="shared" si="95"/>
        <v/>
      </c>
      <c r="S329" s="51"/>
      <c r="T329" s="51"/>
      <c r="U329" s="51"/>
      <c r="V329" s="62">
        <f t="shared" si="96"/>
        <v>0</v>
      </c>
      <c r="W329" s="41"/>
      <c r="X329" s="26">
        <f t="shared" si="80"/>
        <v>0</v>
      </c>
      <c r="Y329" s="26">
        <f t="shared" si="81"/>
        <v>0</v>
      </c>
      <c r="Z329" s="26">
        <f t="shared" si="82"/>
        <v>0</v>
      </c>
      <c r="AA329" s="26">
        <f t="shared" si="83"/>
        <v>0</v>
      </c>
      <c r="AB329" s="26">
        <f t="shared" si="84"/>
        <v>0</v>
      </c>
      <c r="AC329" s="26">
        <f t="shared" si="85"/>
        <v>0</v>
      </c>
      <c r="AD329" s="26">
        <f t="shared" si="86"/>
        <v>0</v>
      </c>
      <c r="AE329" s="26">
        <f t="shared" si="87"/>
        <v>0</v>
      </c>
      <c r="AF329" s="26">
        <f t="shared" si="88"/>
        <v>0</v>
      </c>
    </row>
    <row r="330" spans="1:32" ht="21" x14ac:dyDescent="0.25">
      <c r="A330" s="41"/>
      <c r="B330" s="202"/>
      <c r="C330" s="202"/>
      <c r="D330" s="202"/>
      <c r="E330" s="202"/>
      <c r="F330" s="202"/>
      <c r="G330" s="202"/>
      <c r="H330" s="48">
        <f t="shared" si="97"/>
        <v>0</v>
      </c>
      <c r="I330" s="203"/>
      <c r="J330" s="204"/>
      <c r="K330" s="205"/>
      <c r="L330" s="49"/>
      <c r="M330" s="49"/>
      <c r="N330" s="49"/>
      <c r="O330" s="49"/>
      <c r="P330" s="49"/>
      <c r="Q330" s="49"/>
      <c r="R330" s="61" t="str">
        <f t="shared" si="95"/>
        <v/>
      </c>
      <c r="S330" s="51"/>
      <c r="T330" s="51"/>
      <c r="U330" s="51"/>
      <c r="V330" s="62">
        <f t="shared" si="96"/>
        <v>0</v>
      </c>
      <c r="W330" s="41"/>
      <c r="X330" s="26">
        <f t="shared" si="80"/>
        <v>0</v>
      </c>
      <c r="Y330" s="26">
        <f t="shared" si="81"/>
        <v>0</v>
      </c>
      <c r="Z330" s="26">
        <f t="shared" si="82"/>
        <v>0</v>
      </c>
      <c r="AA330" s="26">
        <f t="shared" si="83"/>
        <v>0</v>
      </c>
      <c r="AB330" s="26">
        <f t="shared" si="84"/>
        <v>0</v>
      </c>
      <c r="AC330" s="26">
        <f t="shared" si="85"/>
        <v>0</v>
      </c>
      <c r="AD330" s="26">
        <f t="shared" si="86"/>
        <v>0</v>
      </c>
      <c r="AE330" s="26">
        <f t="shared" si="87"/>
        <v>0</v>
      </c>
      <c r="AF330" s="26">
        <f t="shared" si="88"/>
        <v>0</v>
      </c>
    </row>
    <row r="331" spans="1:32" ht="21" x14ac:dyDescent="0.25">
      <c r="A331" s="41"/>
      <c r="B331" s="202"/>
      <c r="C331" s="202"/>
      <c r="D331" s="202"/>
      <c r="E331" s="202"/>
      <c r="F331" s="202"/>
      <c r="G331" s="202"/>
      <c r="H331" s="48">
        <f t="shared" si="97"/>
        <v>0</v>
      </c>
      <c r="I331" s="203"/>
      <c r="J331" s="204"/>
      <c r="K331" s="205"/>
      <c r="L331" s="49"/>
      <c r="M331" s="49"/>
      <c r="N331" s="49"/>
      <c r="O331" s="49"/>
      <c r="P331" s="49"/>
      <c r="Q331" s="49"/>
      <c r="R331" s="61" t="str">
        <f t="shared" ref="R331:R337" si="98">+IF(Q331="Si",1,"")</f>
        <v/>
      </c>
      <c r="S331" s="51"/>
      <c r="T331" s="51"/>
      <c r="U331" s="51"/>
      <c r="V331" s="62">
        <f t="shared" ref="V331:V337" si="99">SUM(X331:AF331)</f>
        <v>0</v>
      </c>
      <c r="W331" s="41"/>
      <c r="X331" s="26">
        <f t="shared" si="80"/>
        <v>0</v>
      </c>
      <c r="Y331" s="26">
        <f t="shared" si="81"/>
        <v>0</v>
      </c>
      <c r="Z331" s="26">
        <f t="shared" si="82"/>
        <v>0</v>
      </c>
      <c r="AA331" s="26">
        <f t="shared" si="83"/>
        <v>0</v>
      </c>
      <c r="AB331" s="26">
        <f t="shared" si="84"/>
        <v>0</v>
      </c>
      <c r="AC331" s="26">
        <f t="shared" si="85"/>
        <v>0</v>
      </c>
      <c r="AD331" s="26">
        <f t="shared" si="86"/>
        <v>0</v>
      </c>
      <c r="AE331" s="26">
        <f t="shared" si="87"/>
        <v>0</v>
      </c>
      <c r="AF331" s="26">
        <f t="shared" si="88"/>
        <v>0</v>
      </c>
    </row>
    <row r="332" spans="1:32" ht="21" x14ac:dyDescent="0.25">
      <c r="A332" s="41"/>
      <c r="B332" s="202"/>
      <c r="C332" s="202"/>
      <c r="D332" s="202"/>
      <c r="E332" s="202"/>
      <c r="F332" s="202"/>
      <c r="G332" s="202"/>
      <c r="H332" s="48">
        <f t="shared" si="97"/>
        <v>0</v>
      </c>
      <c r="I332" s="203"/>
      <c r="J332" s="204"/>
      <c r="K332" s="205"/>
      <c r="L332" s="49"/>
      <c r="M332" s="49"/>
      <c r="N332" s="49"/>
      <c r="O332" s="49"/>
      <c r="P332" s="49"/>
      <c r="Q332" s="49"/>
      <c r="R332" s="61" t="str">
        <f t="shared" si="98"/>
        <v/>
      </c>
      <c r="S332" s="51"/>
      <c r="T332" s="51"/>
      <c r="U332" s="51"/>
      <c r="V332" s="62">
        <f t="shared" si="99"/>
        <v>0</v>
      </c>
      <c r="W332" s="41"/>
      <c r="X332" s="26">
        <f t="shared" si="80"/>
        <v>0</v>
      </c>
      <c r="Y332" s="26">
        <f t="shared" si="81"/>
        <v>0</v>
      </c>
      <c r="Z332" s="26">
        <f t="shared" si="82"/>
        <v>0</v>
      </c>
      <c r="AA332" s="26">
        <f t="shared" si="83"/>
        <v>0</v>
      </c>
      <c r="AB332" s="26">
        <f t="shared" si="84"/>
        <v>0</v>
      </c>
      <c r="AC332" s="26">
        <f t="shared" si="85"/>
        <v>0</v>
      </c>
      <c r="AD332" s="26">
        <f t="shared" si="86"/>
        <v>0</v>
      </c>
      <c r="AE332" s="26">
        <f t="shared" si="87"/>
        <v>0</v>
      </c>
      <c r="AF332" s="26">
        <f t="shared" si="88"/>
        <v>0</v>
      </c>
    </row>
    <row r="333" spans="1:32" ht="21" x14ac:dyDescent="0.25">
      <c r="A333" s="41"/>
      <c r="B333" s="202"/>
      <c r="C333" s="202"/>
      <c r="D333" s="202"/>
      <c r="E333" s="202"/>
      <c r="F333" s="202"/>
      <c r="G333" s="202"/>
      <c r="H333" s="48">
        <f t="shared" si="97"/>
        <v>0</v>
      </c>
      <c r="I333" s="203"/>
      <c r="J333" s="204"/>
      <c r="K333" s="205"/>
      <c r="L333" s="49"/>
      <c r="M333" s="49"/>
      <c r="N333" s="49"/>
      <c r="O333" s="49"/>
      <c r="P333" s="49"/>
      <c r="Q333" s="49"/>
      <c r="R333" s="61" t="str">
        <f t="shared" si="98"/>
        <v/>
      </c>
      <c r="S333" s="51"/>
      <c r="T333" s="51"/>
      <c r="U333" s="51"/>
      <c r="V333" s="62">
        <f t="shared" si="99"/>
        <v>0</v>
      </c>
      <c r="W333" s="41"/>
      <c r="X333" s="26">
        <f t="shared" si="80"/>
        <v>0</v>
      </c>
      <c r="Y333" s="26">
        <f t="shared" si="81"/>
        <v>0</v>
      </c>
      <c r="Z333" s="26">
        <f t="shared" si="82"/>
        <v>0</v>
      </c>
      <c r="AA333" s="26">
        <f t="shared" si="83"/>
        <v>0</v>
      </c>
      <c r="AB333" s="26">
        <f t="shared" si="84"/>
        <v>0</v>
      </c>
      <c r="AC333" s="26">
        <f t="shared" si="85"/>
        <v>0</v>
      </c>
      <c r="AD333" s="26">
        <f t="shared" si="86"/>
        <v>0</v>
      </c>
      <c r="AE333" s="26">
        <f t="shared" si="87"/>
        <v>0</v>
      </c>
      <c r="AF333" s="26">
        <f t="shared" si="88"/>
        <v>0</v>
      </c>
    </row>
    <row r="334" spans="1:32" ht="21" x14ac:dyDescent="0.25">
      <c r="A334" s="41"/>
      <c r="B334" s="202"/>
      <c r="C334" s="202"/>
      <c r="D334" s="202"/>
      <c r="E334" s="202"/>
      <c r="F334" s="202"/>
      <c r="G334" s="202"/>
      <c r="H334" s="48">
        <f t="shared" si="97"/>
        <v>0</v>
      </c>
      <c r="I334" s="203"/>
      <c r="J334" s="204"/>
      <c r="K334" s="205"/>
      <c r="L334" s="49"/>
      <c r="M334" s="49"/>
      <c r="N334" s="49"/>
      <c r="O334" s="49"/>
      <c r="P334" s="49"/>
      <c r="Q334" s="49"/>
      <c r="R334" s="61" t="str">
        <f t="shared" si="98"/>
        <v/>
      </c>
      <c r="S334" s="51"/>
      <c r="T334" s="51"/>
      <c r="U334" s="51"/>
      <c r="V334" s="62">
        <f t="shared" si="99"/>
        <v>0</v>
      </c>
      <c r="W334" s="41"/>
      <c r="X334" s="26">
        <f t="shared" si="80"/>
        <v>0</v>
      </c>
      <c r="Y334" s="26">
        <f t="shared" si="81"/>
        <v>0</v>
      </c>
      <c r="Z334" s="26">
        <f t="shared" si="82"/>
        <v>0</v>
      </c>
      <c r="AA334" s="26">
        <f t="shared" si="83"/>
        <v>0</v>
      </c>
      <c r="AB334" s="26">
        <f t="shared" si="84"/>
        <v>0</v>
      </c>
      <c r="AC334" s="26">
        <f t="shared" si="85"/>
        <v>0</v>
      </c>
      <c r="AD334" s="26">
        <f t="shared" si="86"/>
        <v>0</v>
      </c>
      <c r="AE334" s="26">
        <f t="shared" si="87"/>
        <v>0</v>
      </c>
      <c r="AF334" s="26">
        <f t="shared" si="88"/>
        <v>0</v>
      </c>
    </row>
    <row r="335" spans="1:32" ht="21" x14ac:dyDescent="0.25">
      <c r="A335" s="41"/>
      <c r="B335" s="202"/>
      <c r="C335" s="202"/>
      <c r="D335" s="202"/>
      <c r="E335" s="202"/>
      <c r="F335" s="202"/>
      <c r="G335" s="202"/>
      <c r="H335" s="48">
        <f t="shared" si="97"/>
        <v>0</v>
      </c>
      <c r="I335" s="203"/>
      <c r="J335" s="204"/>
      <c r="K335" s="205"/>
      <c r="L335" s="49"/>
      <c r="M335" s="49"/>
      <c r="N335" s="49"/>
      <c r="O335" s="49"/>
      <c r="P335" s="49"/>
      <c r="Q335" s="49"/>
      <c r="R335" s="61" t="str">
        <f t="shared" si="98"/>
        <v/>
      </c>
      <c r="S335" s="51"/>
      <c r="T335" s="51"/>
      <c r="U335" s="51"/>
      <c r="V335" s="62">
        <f t="shared" si="99"/>
        <v>0</v>
      </c>
      <c r="W335" s="41"/>
      <c r="X335" s="26">
        <f t="shared" si="80"/>
        <v>0</v>
      </c>
      <c r="Y335" s="26">
        <f t="shared" si="81"/>
        <v>0</v>
      </c>
      <c r="Z335" s="26">
        <f t="shared" si="82"/>
        <v>0</v>
      </c>
      <c r="AA335" s="26">
        <f t="shared" si="83"/>
        <v>0</v>
      </c>
      <c r="AB335" s="26">
        <f t="shared" si="84"/>
        <v>0</v>
      </c>
      <c r="AC335" s="26">
        <f t="shared" si="85"/>
        <v>0</v>
      </c>
      <c r="AD335" s="26">
        <f t="shared" si="86"/>
        <v>0</v>
      </c>
      <c r="AE335" s="26">
        <f t="shared" si="87"/>
        <v>0</v>
      </c>
      <c r="AF335" s="26">
        <f t="shared" si="88"/>
        <v>0</v>
      </c>
    </row>
    <row r="336" spans="1:32" ht="21" x14ac:dyDescent="0.25">
      <c r="A336" s="41"/>
      <c r="B336" s="202"/>
      <c r="C336" s="202"/>
      <c r="D336" s="202"/>
      <c r="E336" s="202"/>
      <c r="F336" s="202"/>
      <c r="G336" s="202"/>
      <c r="H336" s="48">
        <f t="shared" si="97"/>
        <v>0</v>
      </c>
      <c r="I336" s="203"/>
      <c r="J336" s="204"/>
      <c r="K336" s="205"/>
      <c r="L336" s="49"/>
      <c r="M336" s="49"/>
      <c r="N336" s="49"/>
      <c r="O336" s="49"/>
      <c r="P336" s="49"/>
      <c r="Q336" s="49"/>
      <c r="R336" s="61" t="str">
        <f t="shared" si="98"/>
        <v/>
      </c>
      <c r="S336" s="51"/>
      <c r="T336" s="51"/>
      <c r="U336" s="51"/>
      <c r="V336" s="62">
        <f t="shared" si="99"/>
        <v>0</v>
      </c>
      <c r="W336" s="41"/>
      <c r="X336" s="26">
        <f t="shared" si="80"/>
        <v>0</v>
      </c>
      <c r="Y336" s="26">
        <f t="shared" si="81"/>
        <v>0</v>
      </c>
      <c r="Z336" s="26">
        <f t="shared" si="82"/>
        <v>0</v>
      </c>
      <c r="AA336" s="26">
        <f t="shared" si="83"/>
        <v>0</v>
      </c>
      <c r="AB336" s="26">
        <f t="shared" si="84"/>
        <v>0</v>
      </c>
      <c r="AC336" s="26">
        <f t="shared" si="85"/>
        <v>0</v>
      </c>
      <c r="AD336" s="26">
        <f t="shared" si="86"/>
        <v>0</v>
      </c>
      <c r="AE336" s="26">
        <f t="shared" si="87"/>
        <v>0</v>
      </c>
      <c r="AF336" s="26">
        <f t="shared" si="88"/>
        <v>0</v>
      </c>
    </row>
    <row r="337" spans="1:32" ht="21" x14ac:dyDescent="0.25">
      <c r="A337" s="41"/>
      <c r="B337" s="202"/>
      <c r="C337" s="202"/>
      <c r="D337" s="202"/>
      <c r="E337" s="202"/>
      <c r="F337" s="202"/>
      <c r="G337" s="202"/>
      <c r="H337" s="48">
        <f t="shared" si="97"/>
        <v>0</v>
      </c>
      <c r="I337" s="203"/>
      <c r="J337" s="204"/>
      <c r="K337" s="205"/>
      <c r="L337" s="49"/>
      <c r="M337" s="49"/>
      <c r="N337" s="49"/>
      <c r="O337" s="49"/>
      <c r="P337" s="49"/>
      <c r="Q337" s="49"/>
      <c r="R337" s="61" t="str">
        <f t="shared" si="98"/>
        <v/>
      </c>
      <c r="S337" s="51"/>
      <c r="T337" s="51"/>
      <c r="U337" s="51"/>
      <c r="V337" s="62">
        <f t="shared" si="99"/>
        <v>0</v>
      </c>
      <c r="W337" s="41"/>
      <c r="X337" s="26">
        <f t="shared" si="80"/>
        <v>0</v>
      </c>
      <c r="Y337" s="26">
        <f t="shared" si="81"/>
        <v>0</v>
      </c>
      <c r="Z337" s="26">
        <f t="shared" si="82"/>
        <v>0</v>
      </c>
      <c r="AA337" s="26">
        <f t="shared" si="83"/>
        <v>0</v>
      </c>
      <c r="AB337" s="26">
        <f t="shared" si="84"/>
        <v>0</v>
      </c>
      <c r="AC337" s="26">
        <f t="shared" si="85"/>
        <v>0</v>
      </c>
      <c r="AD337" s="26">
        <f t="shared" si="86"/>
        <v>0</v>
      </c>
      <c r="AE337" s="26">
        <f t="shared" si="87"/>
        <v>0</v>
      </c>
      <c r="AF337" s="26">
        <f t="shared" si="88"/>
        <v>0</v>
      </c>
    </row>
    <row r="338" spans="1:32" ht="21" x14ac:dyDescent="0.25">
      <c r="A338" s="41"/>
      <c r="B338" s="202"/>
      <c r="C338" s="202"/>
      <c r="D338" s="202"/>
      <c r="E338" s="202"/>
      <c r="F338" s="202"/>
      <c r="G338" s="202"/>
      <c r="H338" s="48">
        <f t="shared" si="97"/>
        <v>0</v>
      </c>
      <c r="I338" s="203"/>
      <c r="J338" s="204"/>
      <c r="K338" s="205"/>
      <c r="L338" s="49"/>
      <c r="M338" s="49"/>
      <c r="N338" s="49"/>
      <c r="O338" s="49"/>
      <c r="P338" s="49"/>
      <c r="Q338" s="49"/>
      <c r="R338" s="61" t="str">
        <f t="shared" ref="R338:R344" si="100">+IF(Q338="Si",1,"")</f>
        <v/>
      </c>
      <c r="S338" s="51"/>
      <c r="T338" s="51"/>
      <c r="U338" s="51"/>
      <c r="V338" s="62">
        <f t="shared" ref="V338:V344" si="101">SUM(X338:AF338)</f>
        <v>0</v>
      </c>
      <c r="W338" s="41"/>
      <c r="X338" s="26">
        <f t="shared" si="80"/>
        <v>0</v>
      </c>
      <c r="Y338" s="26">
        <f t="shared" si="81"/>
        <v>0</v>
      </c>
      <c r="Z338" s="26">
        <f t="shared" si="82"/>
        <v>0</v>
      </c>
      <c r="AA338" s="26">
        <f t="shared" si="83"/>
        <v>0</v>
      </c>
      <c r="AB338" s="26">
        <f t="shared" si="84"/>
        <v>0</v>
      </c>
      <c r="AC338" s="26">
        <f t="shared" si="85"/>
        <v>0</v>
      </c>
      <c r="AD338" s="26">
        <f t="shared" si="86"/>
        <v>0</v>
      </c>
      <c r="AE338" s="26">
        <f t="shared" si="87"/>
        <v>0</v>
      </c>
      <c r="AF338" s="26">
        <f t="shared" si="88"/>
        <v>0</v>
      </c>
    </row>
    <row r="339" spans="1:32" ht="21" x14ac:dyDescent="0.25">
      <c r="A339" s="41"/>
      <c r="B339" s="202"/>
      <c r="C339" s="202"/>
      <c r="D339" s="202"/>
      <c r="E339" s="202"/>
      <c r="F339" s="202"/>
      <c r="G339" s="202"/>
      <c r="H339" s="48">
        <f t="shared" si="97"/>
        <v>0</v>
      </c>
      <c r="I339" s="203"/>
      <c r="J339" s="204"/>
      <c r="K339" s="205"/>
      <c r="L339" s="49"/>
      <c r="M339" s="49"/>
      <c r="N339" s="49"/>
      <c r="O339" s="49"/>
      <c r="P339" s="49"/>
      <c r="Q339" s="49"/>
      <c r="R339" s="61" t="str">
        <f t="shared" si="100"/>
        <v/>
      </c>
      <c r="S339" s="51"/>
      <c r="T339" s="51"/>
      <c r="U339" s="51"/>
      <c r="V339" s="62">
        <f t="shared" si="101"/>
        <v>0</v>
      </c>
      <c r="W339" s="41"/>
      <c r="X339" s="26">
        <f t="shared" si="80"/>
        <v>0</v>
      </c>
      <c r="Y339" s="26">
        <f t="shared" si="81"/>
        <v>0</v>
      </c>
      <c r="Z339" s="26">
        <f t="shared" si="82"/>
        <v>0</v>
      </c>
      <c r="AA339" s="26">
        <f t="shared" si="83"/>
        <v>0</v>
      </c>
      <c r="AB339" s="26">
        <f t="shared" si="84"/>
        <v>0</v>
      </c>
      <c r="AC339" s="26">
        <f t="shared" si="85"/>
        <v>0</v>
      </c>
      <c r="AD339" s="26">
        <f t="shared" si="86"/>
        <v>0</v>
      </c>
      <c r="AE339" s="26">
        <f t="shared" si="87"/>
        <v>0</v>
      </c>
      <c r="AF339" s="26">
        <f t="shared" si="88"/>
        <v>0</v>
      </c>
    </row>
    <row r="340" spans="1:32" ht="21" x14ac:dyDescent="0.25">
      <c r="A340" s="41"/>
      <c r="B340" s="202"/>
      <c r="C340" s="202"/>
      <c r="D340" s="202"/>
      <c r="E340" s="202"/>
      <c r="F340" s="202"/>
      <c r="G340" s="202"/>
      <c r="H340" s="48">
        <f t="shared" si="97"/>
        <v>0</v>
      </c>
      <c r="I340" s="203"/>
      <c r="J340" s="204"/>
      <c r="K340" s="205"/>
      <c r="L340" s="49"/>
      <c r="M340" s="49"/>
      <c r="N340" s="49"/>
      <c r="O340" s="49"/>
      <c r="P340" s="49"/>
      <c r="Q340" s="49"/>
      <c r="R340" s="61" t="str">
        <f t="shared" si="100"/>
        <v/>
      </c>
      <c r="S340" s="51"/>
      <c r="T340" s="51"/>
      <c r="U340" s="51"/>
      <c r="V340" s="62">
        <f t="shared" si="101"/>
        <v>0</v>
      </c>
      <c r="W340" s="41"/>
      <c r="X340" s="26">
        <f t="shared" si="80"/>
        <v>0</v>
      </c>
      <c r="Y340" s="26">
        <f t="shared" si="81"/>
        <v>0</v>
      </c>
      <c r="Z340" s="26">
        <f t="shared" si="82"/>
        <v>0</v>
      </c>
      <c r="AA340" s="26">
        <f t="shared" si="83"/>
        <v>0</v>
      </c>
      <c r="AB340" s="26">
        <f t="shared" si="84"/>
        <v>0</v>
      </c>
      <c r="AC340" s="26">
        <f t="shared" si="85"/>
        <v>0</v>
      </c>
      <c r="AD340" s="26">
        <f t="shared" si="86"/>
        <v>0</v>
      </c>
      <c r="AE340" s="26">
        <f t="shared" si="87"/>
        <v>0</v>
      </c>
      <c r="AF340" s="26">
        <f t="shared" si="88"/>
        <v>0</v>
      </c>
    </row>
    <row r="341" spans="1:32" ht="21" x14ac:dyDescent="0.25">
      <c r="A341" s="41"/>
      <c r="B341" s="202"/>
      <c r="C341" s="202"/>
      <c r="D341" s="202"/>
      <c r="E341" s="202"/>
      <c r="F341" s="202"/>
      <c r="G341" s="202"/>
      <c r="H341" s="48">
        <f t="shared" si="97"/>
        <v>0</v>
      </c>
      <c r="I341" s="203"/>
      <c r="J341" s="204"/>
      <c r="K341" s="205"/>
      <c r="L341" s="49"/>
      <c r="M341" s="49"/>
      <c r="N341" s="49"/>
      <c r="O341" s="49"/>
      <c r="P341" s="49"/>
      <c r="Q341" s="49"/>
      <c r="R341" s="61" t="str">
        <f t="shared" si="100"/>
        <v/>
      </c>
      <c r="S341" s="51"/>
      <c r="T341" s="51"/>
      <c r="U341" s="51"/>
      <c r="V341" s="62">
        <f t="shared" si="101"/>
        <v>0</v>
      </c>
      <c r="W341" s="41"/>
      <c r="X341" s="26">
        <f t="shared" si="80"/>
        <v>0</v>
      </c>
      <c r="Y341" s="26">
        <f t="shared" si="81"/>
        <v>0</v>
      </c>
      <c r="Z341" s="26">
        <f t="shared" si="82"/>
        <v>0</v>
      </c>
      <c r="AA341" s="26">
        <f t="shared" si="83"/>
        <v>0</v>
      </c>
      <c r="AB341" s="26">
        <f t="shared" si="84"/>
        <v>0</v>
      </c>
      <c r="AC341" s="26">
        <f t="shared" si="85"/>
        <v>0</v>
      </c>
      <c r="AD341" s="26">
        <f t="shared" si="86"/>
        <v>0</v>
      </c>
      <c r="AE341" s="26">
        <f t="shared" si="87"/>
        <v>0</v>
      </c>
      <c r="AF341" s="26">
        <f t="shared" si="88"/>
        <v>0</v>
      </c>
    </row>
    <row r="342" spans="1:32" ht="21" x14ac:dyDescent="0.25">
      <c r="A342" s="41"/>
      <c r="B342" s="202"/>
      <c r="C342" s="202"/>
      <c r="D342" s="202"/>
      <c r="E342" s="202"/>
      <c r="F342" s="202"/>
      <c r="G342" s="202"/>
      <c r="H342" s="48">
        <f t="shared" si="97"/>
        <v>0</v>
      </c>
      <c r="I342" s="203"/>
      <c r="J342" s="204"/>
      <c r="K342" s="205"/>
      <c r="L342" s="49"/>
      <c r="M342" s="49"/>
      <c r="N342" s="49"/>
      <c r="O342" s="49"/>
      <c r="P342" s="49"/>
      <c r="Q342" s="49"/>
      <c r="R342" s="61" t="str">
        <f t="shared" si="100"/>
        <v/>
      </c>
      <c r="S342" s="51"/>
      <c r="T342" s="51"/>
      <c r="U342" s="51"/>
      <c r="V342" s="62">
        <f t="shared" si="101"/>
        <v>0</v>
      </c>
      <c r="W342" s="41"/>
      <c r="X342" s="26">
        <f t="shared" si="80"/>
        <v>0</v>
      </c>
      <c r="Y342" s="26">
        <f t="shared" si="81"/>
        <v>0</v>
      </c>
      <c r="Z342" s="26">
        <f t="shared" si="82"/>
        <v>0</v>
      </c>
      <c r="AA342" s="26">
        <f t="shared" si="83"/>
        <v>0</v>
      </c>
      <c r="AB342" s="26">
        <f t="shared" si="84"/>
        <v>0</v>
      </c>
      <c r="AC342" s="26">
        <f t="shared" si="85"/>
        <v>0</v>
      </c>
      <c r="AD342" s="26">
        <f t="shared" si="86"/>
        <v>0</v>
      </c>
      <c r="AE342" s="26">
        <f t="shared" si="87"/>
        <v>0</v>
      </c>
      <c r="AF342" s="26">
        <f t="shared" si="88"/>
        <v>0</v>
      </c>
    </row>
    <row r="343" spans="1:32" ht="21" x14ac:dyDescent="0.25">
      <c r="A343" s="41"/>
      <c r="B343" s="202"/>
      <c r="C343" s="202"/>
      <c r="D343" s="202"/>
      <c r="E343" s="202"/>
      <c r="F343" s="202"/>
      <c r="G343" s="202"/>
      <c r="H343" s="48">
        <f t="shared" si="97"/>
        <v>0</v>
      </c>
      <c r="I343" s="203"/>
      <c r="J343" s="204"/>
      <c r="K343" s="205"/>
      <c r="L343" s="49"/>
      <c r="M343" s="49"/>
      <c r="N343" s="49"/>
      <c r="O343" s="49"/>
      <c r="P343" s="49"/>
      <c r="Q343" s="49"/>
      <c r="R343" s="61" t="str">
        <f t="shared" si="100"/>
        <v/>
      </c>
      <c r="S343" s="51"/>
      <c r="T343" s="51"/>
      <c r="U343" s="51"/>
      <c r="V343" s="62">
        <f t="shared" si="101"/>
        <v>0</v>
      </c>
      <c r="W343" s="41"/>
      <c r="X343" s="26">
        <f t="shared" si="80"/>
        <v>0</v>
      </c>
      <c r="Y343" s="26">
        <f t="shared" si="81"/>
        <v>0</v>
      </c>
      <c r="Z343" s="26">
        <f t="shared" si="82"/>
        <v>0</v>
      </c>
      <c r="AA343" s="26">
        <f t="shared" si="83"/>
        <v>0</v>
      </c>
      <c r="AB343" s="26">
        <f t="shared" si="84"/>
        <v>0</v>
      </c>
      <c r="AC343" s="26">
        <f t="shared" si="85"/>
        <v>0</v>
      </c>
      <c r="AD343" s="26">
        <f t="shared" si="86"/>
        <v>0</v>
      </c>
      <c r="AE343" s="26">
        <f t="shared" si="87"/>
        <v>0</v>
      </c>
      <c r="AF343" s="26">
        <f t="shared" si="88"/>
        <v>0</v>
      </c>
    </row>
    <row r="344" spans="1:32" ht="21" x14ac:dyDescent="0.25">
      <c r="A344" s="41"/>
      <c r="B344" s="202"/>
      <c r="C344" s="202"/>
      <c r="D344" s="202"/>
      <c r="E344" s="202"/>
      <c r="F344" s="202"/>
      <c r="G344" s="202"/>
      <c r="H344" s="48">
        <f t="shared" si="97"/>
        <v>0</v>
      </c>
      <c r="I344" s="203"/>
      <c r="J344" s="204"/>
      <c r="K344" s="205"/>
      <c r="L344" s="49"/>
      <c r="M344" s="49"/>
      <c r="N344" s="49"/>
      <c r="O344" s="49"/>
      <c r="P344" s="49"/>
      <c r="Q344" s="49"/>
      <c r="R344" s="61" t="str">
        <f t="shared" si="100"/>
        <v/>
      </c>
      <c r="S344" s="51"/>
      <c r="T344" s="51"/>
      <c r="U344" s="51"/>
      <c r="V344" s="62">
        <f t="shared" si="101"/>
        <v>0</v>
      </c>
      <c r="W344" s="41"/>
      <c r="X344" s="26">
        <f t="shared" si="80"/>
        <v>0</v>
      </c>
      <c r="Y344" s="26">
        <f t="shared" si="81"/>
        <v>0</v>
      </c>
      <c r="Z344" s="26">
        <f t="shared" si="82"/>
        <v>0</v>
      </c>
      <c r="AA344" s="26">
        <f t="shared" si="83"/>
        <v>0</v>
      </c>
      <c r="AB344" s="26">
        <f t="shared" si="84"/>
        <v>0</v>
      </c>
      <c r="AC344" s="26">
        <f t="shared" si="85"/>
        <v>0</v>
      </c>
      <c r="AD344" s="26">
        <f t="shared" si="86"/>
        <v>0</v>
      </c>
      <c r="AE344" s="26">
        <f t="shared" si="87"/>
        <v>0</v>
      </c>
      <c r="AF344" s="26">
        <f t="shared" si="88"/>
        <v>0</v>
      </c>
    </row>
    <row r="345" spans="1:32" x14ac:dyDescent="0.25">
      <c r="R345" s="23"/>
      <c r="V345" s="23"/>
    </row>
    <row r="346" spans="1:32" x14ac:dyDescent="0.25">
      <c r="R346" s="23"/>
      <c r="V346" s="23"/>
    </row>
    <row r="347" spans="1:32" x14ac:dyDescent="0.25">
      <c r="R347" s="23"/>
      <c r="V347" s="23"/>
    </row>
    <row r="348" spans="1:32" x14ac:dyDescent="0.25">
      <c r="R348" s="23"/>
      <c r="V348" s="23"/>
    </row>
    <row r="349" spans="1:32" x14ac:dyDescent="0.25">
      <c r="R349" s="23"/>
      <c r="V349" s="23"/>
    </row>
    <row r="350" spans="1:32" x14ac:dyDescent="0.25">
      <c r="R350" s="23"/>
      <c r="V350" s="23"/>
    </row>
    <row r="351" spans="1:32" x14ac:dyDescent="0.25">
      <c r="R351" s="23"/>
      <c r="V351" s="23"/>
    </row>
    <row r="352" spans="1:32" x14ac:dyDescent="0.25">
      <c r="R352" s="23"/>
      <c r="V352" s="23"/>
    </row>
    <row r="353" spans="18:22" x14ac:dyDescent="0.25">
      <c r="R353" s="23"/>
      <c r="V353" s="23"/>
    </row>
    <row r="354" spans="18:22" x14ac:dyDescent="0.25">
      <c r="R354" s="23"/>
      <c r="V354" s="23"/>
    </row>
    <row r="355" spans="18:22" x14ac:dyDescent="0.25">
      <c r="R355" s="23"/>
      <c r="V355" s="23"/>
    </row>
    <row r="356" spans="18:22" x14ac:dyDescent="0.25">
      <c r="R356" s="23"/>
      <c r="V356" s="23"/>
    </row>
    <row r="357" spans="18:22" x14ac:dyDescent="0.25">
      <c r="R357" s="23"/>
      <c r="V357" s="23"/>
    </row>
    <row r="358" spans="18:22" x14ac:dyDescent="0.25">
      <c r="R358" s="23"/>
      <c r="V358" s="23"/>
    </row>
    <row r="359" spans="18:22" x14ac:dyDescent="0.25">
      <c r="R359" s="23"/>
      <c r="V359" s="23"/>
    </row>
    <row r="360" spans="18:22" x14ac:dyDescent="0.25">
      <c r="R360" s="23"/>
      <c r="V360" s="23"/>
    </row>
    <row r="361" spans="18:22" x14ac:dyDescent="0.25">
      <c r="R361" s="23"/>
      <c r="V361" s="23"/>
    </row>
    <row r="362" spans="18:22" x14ac:dyDescent="0.25">
      <c r="R362" s="23"/>
      <c r="V362" s="23"/>
    </row>
    <row r="363" spans="18:22" x14ac:dyDescent="0.25">
      <c r="R363" s="23"/>
      <c r="V363" s="23"/>
    </row>
    <row r="364" spans="18:22" x14ac:dyDescent="0.25">
      <c r="R364" s="23"/>
      <c r="V364" s="23"/>
    </row>
    <row r="365" spans="18:22" x14ac:dyDescent="0.25">
      <c r="R365" s="23"/>
      <c r="V365" s="23"/>
    </row>
    <row r="366" spans="18:22" x14ac:dyDescent="0.25">
      <c r="R366" s="23"/>
      <c r="V366" s="23"/>
    </row>
    <row r="367" spans="18:22" x14ac:dyDescent="0.25">
      <c r="R367" s="23"/>
      <c r="V367" s="23"/>
    </row>
    <row r="368" spans="18:22" x14ac:dyDescent="0.25">
      <c r="R368" s="23"/>
      <c r="V368" s="23"/>
    </row>
    <row r="369" spans="18:22" x14ac:dyDescent="0.25">
      <c r="R369" s="23"/>
      <c r="V369" s="23"/>
    </row>
    <row r="370" spans="18:22" x14ac:dyDescent="0.25">
      <c r="R370" s="23"/>
      <c r="V370" s="23"/>
    </row>
    <row r="371" spans="18:22" x14ac:dyDescent="0.25">
      <c r="R371" s="23"/>
      <c r="V371" s="23"/>
    </row>
    <row r="372" spans="18:22" x14ac:dyDescent="0.25">
      <c r="R372" s="23"/>
      <c r="V372" s="23"/>
    </row>
    <row r="373" spans="18:22" x14ac:dyDescent="0.25">
      <c r="R373" s="23"/>
      <c r="V373" s="23"/>
    </row>
    <row r="374" spans="18:22" x14ac:dyDescent="0.25">
      <c r="R374" s="23"/>
      <c r="V374" s="23"/>
    </row>
    <row r="375" spans="18:22" x14ac:dyDescent="0.25">
      <c r="R375" s="23"/>
      <c r="V375" s="23"/>
    </row>
    <row r="376" spans="18:22" x14ac:dyDescent="0.25">
      <c r="R376" s="23"/>
      <c r="V376" s="23"/>
    </row>
    <row r="377" spans="18:22" x14ac:dyDescent="0.25">
      <c r="R377" s="23"/>
      <c r="V377" s="23"/>
    </row>
    <row r="378" spans="18:22" x14ac:dyDescent="0.25">
      <c r="R378" s="23"/>
      <c r="V378" s="23"/>
    </row>
    <row r="379" spans="18:22" x14ac:dyDescent="0.25">
      <c r="R379" s="23"/>
      <c r="V379" s="23"/>
    </row>
    <row r="380" spans="18:22" x14ac:dyDescent="0.25">
      <c r="R380" s="23"/>
      <c r="V380" s="23"/>
    </row>
    <row r="381" spans="18:22" x14ac:dyDescent="0.25">
      <c r="R381" s="23"/>
      <c r="V381" s="23"/>
    </row>
    <row r="382" spans="18:22" x14ac:dyDescent="0.25">
      <c r="R382" s="23"/>
      <c r="V382" s="23"/>
    </row>
    <row r="383" spans="18:22" x14ac:dyDescent="0.25">
      <c r="R383" s="23"/>
      <c r="V383" s="23"/>
    </row>
    <row r="384" spans="18:22" x14ac:dyDescent="0.25">
      <c r="R384" s="23"/>
      <c r="V384" s="23"/>
    </row>
    <row r="385" spans="18:22" x14ac:dyDescent="0.25">
      <c r="R385" s="23"/>
      <c r="V385" s="23"/>
    </row>
    <row r="386" spans="18:22" x14ac:dyDescent="0.25">
      <c r="R386" s="23"/>
      <c r="V386" s="23"/>
    </row>
    <row r="387" spans="18:22" x14ac:dyDescent="0.25">
      <c r="R387" s="23"/>
      <c r="V387" s="23"/>
    </row>
    <row r="388" spans="18:22" x14ac:dyDescent="0.25">
      <c r="R388" s="23"/>
      <c r="V388" s="23"/>
    </row>
    <row r="389" spans="18:22" x14ac:dyDescent="0.25">
      <c r="R389" s="23"/>
      <c r="V389" s="23"/>
    </row>
    <row r="390" spans="18:22" x14ac:dyDescent="0.25">
      <c r="R390" s="23"/>
      <c r="V390" s="23"/>
    </row>
    <row r="391" spans="18:22" x14ac:dyDescent="0.25">
      <c r="R391" s="23"/>
      <c r="V391" s="23"/>
    </row>
    <row r="392" spans="18:22" x14ac:dyDescent="0.25">
      <c r="R392" s="23"/>
      <c r="V392" s="23"/>
    </row>
    <row r="393" spans="18:22" x14ac:dyDescent="0.25">
      <c r="R393" s="23"/>
      <c r="V393" s="23"/>
    </row>
    <row r="394" spans="18:22" x14ac:dyDescent="0.25">
      <c r="R394" s="23"/>
      <c r="V394" s="23"/>
    </row>
    <row r="395" spans="18:22" x14ac:dyDescent="0.25">
      <c r="R395" s="23"/>
      <c r="V395" s="23"/>
    </row>
    <row r="396" spans="18:22" x14ac:dyDescent="0.25">
      <c r="R396" s="23"/>
      <c r="V396" s="23"/>
    </row>
    <row r="397" spans="18:22" x14ac:dyDescent="0.25">
      <c r="R397" s="23"/>
      <c r="V397" s="23"/>
    </row>
    <row r="398" spans="18:22" x14ac:dyDescent="0.25">
      <c r="R398" s="23"/>
      <c r="V398" s="23"/>
    </row>
    <row r="399" spans="18:22" x14ac:dyDescent="0.25">
      <c r="R399" s="23"/>
      <c r="V399" s="23"/>
    </row>
    <row r="400" spans="18:22" x14ac:dyDescent="0.25">
      <c r="R400" s="23"/>
      <c r="V400" s="23"/>
    </row>
    <row r="401" spans="18:22" x14ac:dyDescent="0.25">
      <c r="R401" s="23"/>
      <c r="V401" s="23"/>
    </row>
    <row r="402" spans="18:22" x14ac:dyDescent="0.25">
      <c r="R402" s="23"/>
      <c r="V402" s="23"/>
    </row>
    <row r="403" spans="18:22" x14ac:dyDescent="0.25">
      <c r="R403" s="23"/>
      <c r="V403" s="23"/>
    </row>
    <row r="404" spans="18:22" x14ac:dyDescent="0.25">
      <c r="R404" s="23"/>
      <c r="V404" s="23"/>
    </row>
    <row r="405" spans="18:22" x14ac:dyDescent="0.25">
      <c r="R405" s="23"/>
      <c r="V405" s="23"/>
    </row>
    <row r="406" spans="18:22" x14ac:dyDescent="0.25">
      <c r="R406" s="23"/>
      <c r="V406" s="23"/>
    </row>
    <row r="407" spans="18:22" x14ac:dyDescent="0.25">
      <c r="R407" s="23"/>
      <c r="V407" s="23"/>
    </row>
    <row r="408" spans="18:22" x14ac:dyDescent="0.25">
      <c r="R408" s="23"/>
      <c r="V408" s="23"/>
    </row>
    <row r="409" spans="18:22" x14ac:dyDescent="0.25">
      <c r="R409" s="23"/>
      <c r="V409" s="23"/>
    </row>
    <row r="410" spans="18:22" x14ac:dyDescent="0.25">
      <c r="R410" s="23"/>
      <c r="V410" s="23"/>
    </row>
    <row r="411" spans="18:22" x14ac:dyDescent="0.25">
      <c r="R411" s="23"/>
      <c r="V411" s="23"/>
    </row>
    <row r="412" spans="18:22" x14ac:dyDescent="0.25">
      <c r="R412" s="23"/>
      <c r="V412" s="23"/>
    </row>
    <row r="413" spans="18:22" x14ac:dyDescent="0.25">
      <c r="R413" s="23"/>
      <c r="V413" s="23"/>
    </row>
    <row r="414" spans="18:22" x14ac:dyDescent="0.25">
      <c r="R414" s="23"/>
      <c r="V414" s="23"/>
    </row>
    <row r="415" spans="18:22" x14ac:dyDescent="0.25">
      <c r="R415" s="23"/>
      <c r="V415" s="23"/>
    </row>
    <row r="416" spans="18:22" x14ac:dyDescent="0.25">
      <c r="R416" s="23"/>
      <c r="V416" s="23"/>
    </row>
    <row r="417" spans="18:22" x14ac:dyDescent="0.25">
      <c r="R417" s="23"/>
      <c r="V417" s="23"/>
    </row>
    <row r="418" spans="18:22" x14ac:dyDescent="0.25">
      <c r="R418" s="23"/>
      <c r="V418" s="23"/>
    </row>
    <row r="419" spans="18:22" x14ac:dyDescent="0.25">
      <c r="R419" s="23"/>
      <c r="V419" s="23"/>
    </row>
    <row r="420" spans="18:22" x14ac:dyDescent="0.25">
      <c r="R420" s="23"/>
      <c r="V420" s="23"/>
    </row>
    <row r="421" spans="18:22" x14ac:dyDescent="0.25">
      <c r="R421" s="23"/>
      <c r="V421" s="23"/>
    </row>
    <row r="422" spans="18:22" x14ac:dyDescent="0.25">
      <c r="R422" s="23"/>
      <c r="V422" s="23"/>
    </row>
    <row r="423" spans="18:22" x14ac:dyDescent="0.25">
      <c r="R423" s="23"/>
      <c r="V423" s="23"/>
    </row>
    <row r="424" spans="18:22" x14ac:dyDescent="0.25">
      <c r="R424" s="23"/>
      <c r="V424" s="23"/>
    </row>
    <row r="425" spans="18:22" x14ac:dyDescent="0.25">
      <c r="R425" s="23"/>
      <c r="V425" s="23"/>
    </row>
    <row r="426" spans="18:22" x14ac:dyDescent="0.25">
      <c r="R426" s="23"/>
      <c r="V426" s="23"/>
    </row>
    <row r="427" spans="18:22" x14ac:dyDescent="0.25">
      <c r="R427" s="23"/>
      <c r="V427" s="23"/>
    </row>
    <row r="428" spans="18:22" x14ac:dyDescent="0.25">
      <c r="R428" s="23"/>
      <c r="V428" s="23"/>
    </row>
    <row r="429" spans="18:22" x14ac:dyDescent="0.25">
      <c r="R429" s="23"/>
      <c r="V429" s="23"/>
    </row>
    <row r="430" spans="18:22" x14ac:dyDescent="0.25">
      <c r="R430" s="23"/>
      <c r="V430" s="23"/>
    </row>
    <row r="431" spans="18:22" x14ac:dyDescent="0.25">
      <c r="R431" s="23"/>
      <c r="V431" s="23"/>
    </row>
    <row r="432" spans="18:22" x14ac:dyDescent="0.25">
      <c r="R432" s="23"/>
      <c r="V432" s="23"/>
    </row>
    <row r="433" spans="18:22" x14ac:dyDescent="0.25">
      <c r="R433" s="23"/>
      <c r="V433" s="23"/>
    </row>
    <row r="434" spans="18:22" x14ac:dyDescent="0.25">
      <c r="R434" s="23"/>
      <c r="V434" s="23"/>
    </row>
    <row r="435" spans="18:22" x14ac:dyDescent="0.25">
      <c r="R435" s="23"/>
      <c r="V435" s="23"/>
    </row>
    <row r="436" spans="18:22" x14ac:dyDescent="0.25">
      <c r="R436" s="23"/>
      <c r="V436" s="23"/>
    </row>
    <row r="437" spans="18:22" x14ac:dyDescent="0.25">
      <c r="R437" s="23"/>
      <c r="V437" s="23"/>
    </row>
    <row r="438" spans="18:22" x14ac:dyDescent="0.25">
      <c r="R438" s="23"/>
      <c r="V438" s="23"/>
    </row>
    <row r="439" spans="18:22" x14ac:dyDescent="0.25">
      <c r="R439" s="23"/>
      <c r="V439" s="23"/>
    </row>
    <row r="440" spans="18:22" x14ac:dyDescent="0.25">
      <c r="R440" s="23"/>
      <c r="V440" s="23"/>
    </row>
    <row r="441" spans="18:22" x14ac:dyDescent="0.25">
      <c r="R441" s="23"/>
      <c r="V441" s="23"/>
    </row>
    <row r="442" spans="18:22" x14ac:dyDescent="0.25">
      <c r="R442" s="23"/>
      <c r="V442" s="23"/>
    </row>
    <row r="443" spans="18:22" x14ac:dyDescent="0.25">
      <c r="R443" s="23"/>
      <c r="V443" s="23"/>
    </row>
    <row r="444" spans="18:22" x14ac:dyDescent="0.25">
      <c r="R444" s="23"/>
      <c r="V444" s="23"/>
    </row>
    <row r="445" spans="18:22" x14ac:dyDescent="0.25">
      <c r="R445" s="23"/>
      <c r="V445" s="23"/>
    </row>
    <row r="446" spans="18:22" x14ac:dyDescent="0.25">
      <c r="R446" s="23"/>
      <c r="V446" s="23"/>
    </row>
    <row r="447" spans="18:22" x14ac:dyDescent="0.25">
      <c r="R447" s="23"/>
      <c r="V447" s="23"/>
    </row>
    <row r="448" spans="18:22" x14ac:dyDescent="0.25">
      <c r="R448" s="23"/>
      <c r="V448" s="23"/>
    </row>
    <row r="449" spans="18:22" x14ac:dyDescent="0.25">
      <c r="R449" s="23"/>
      <c r="V449" s="23"/>
    </row>
    <row r="450" spans="18:22" x14ac:dyDescent="0.25">
      <c r="R450" s="23"/>
      <c r="V450" s="23"/>
    </row>
    <row r="451" spans="18:22" x14ac:dyDescent="0.25">
      <c r="R451" s="23"/>
      <c r="V451" s="23"/>
    </row>
    <row r="452" spans="18:22" x14ac:dyDescent="0.25">
      <c r="R452" s="23"/>
      <c r="V452" s="23"/>
    </row>
    <row r="453" spans="18:22" x14ac:dyDescent="0.25">
      <c r="R453" s="23"/>
      <c r="V453" s="23"/>
    </row>
    <row r="454" spans="18:22" x14ac:dyDescent="0.25">
      <c r="R454" s="23"/>
      <c r="V454" s="23"/>
    </row>
    <row r="455" spans="18:22" x14ac:dyDescent="0.25">
      <c r="R455" s="23"/>
      <c r="V455" s="23"/>
    </row>
    <row r="456" spans="18:22" x14ac:dyDescent="0.25">
      <c r="R456" s="23"/>
      <c r="V456" s="23"/>
    </row>
    <row r="457" spans="18:22" x14ac:dyDescent="0.25">
      <c r="R457" s="23"/>
      <c r="V457" s="23"/>
    </row>
    <row r="458" spans="18:22" x14ac:dyDescent="0.25">
      <c r="R458" s="23"/>
      <c r="V458" s="23"/>
    </row>
    <row r="459" spans="18:22" x14ac:dyDescent="0.25">
      <c r="R459" s="23"/>
      <c r="V459" s="23"/>
    </row>
    <row r="460" spans="18:22" x14ac:dyDescent="0.25">
      <c r="R460" s="23"/>
      <c r="V460" s="23"/>
    </row>
    <row r="461" spans="18:22" x14ac:dyDescent="0.25">
      <c r="R461" s="23"/>
      <c r="V461" s="23"/>
    </row>
    <row r="462" spans="18:22" x14ac:dyDescent="0.25">
      <c r="R462" s="23"/>
      <c r="V462" s="23"/>
    </row>
    <row r="463" spans="18:22" x14ac:dyDescent="0.25">
      <c r="R463" s="23"/>
      <c r="V463" s="23"/>
    </row>
    <row r="464" spans="18:22" x14ac:dyDescent="0.25">
      <c r="R464" s="23"/>
      <c r="V464" s="23"/>
    </row>
    <row r="465" spans="18:22" x14ac:dyDescent="0.25">
      <c r="R465" s="23"/>
      <c r="V465" s="23"/>
    </row>
    <row r="466" spans="18:22" x14ac:dyDescent="0.25">
      <c r="R466" s="23"/>
      <c r="V466" s="23"/>
    </row>
    <row r="467" spans="18:22" x14ac:dyDescent="0.25">
      <c r="R467" s="23"/>
      <c r="V467" s="23"/>
    </row>
    <row r="468" spans="18:22" x14ac:dyDescent="0.25">
      <c r="R468" s="23"/>
      <c r="V468" s="23"/>
    </row>
    <row r="469" spans="18:22" x14ac:dyDescent="0.25">
      <c r="R469" s="23"/>
      <c r="V469" s="23"/>
    </row>
    <row r="470" spans="18:22" x14ac:dyDescent="0.25">
      <c r="R470" s="23"/>
      <c r="V470" s="23"/>
    </row>
    <row r="471" spans="18:22" x14ac:dyDescent="0.25">
      <c r="R471" s="23"/>
      <c r="V471" s="23"/>
    </row>
    <row r="472" spans="18:22" x14ac:dyDescent="0.25">
      <c r="R472" s="23"/>
      <c r="V472" s="23"/>
    </row>
    <row r="473" spans="18:22" x14ac:dyDescent="0.25">
      <c r="R473" s="23"/>
      <c r="V473" s="23"/>
    </row>
    <row r="474" spans="18:22" x14ac:dyDescent="0.25">
      <c r="R474" s="23"/>
      <c r="V474" s="23"/>
    </row>
    <row r="475" spans="18:22" x14ac:dyDescent="0.25">
      <c r="R475" s="23"/>
      <c r="V475" s="23"/>
    </row>
    <row r="476" spans="18:22" x14ac:dyDescent="0.25">
      <c r="R476" s="23"/>
      <c r="V476" s="23"/>
    </row>
    <row r="477" spans="18:22" x14ac:dyDescent="0.25">
      <c r="R477" s="23"/>
      <c r="V477" s="23"/>
    </row>
    <row r="478" spans="18:22" x14ac:dyDescent="0.25">
      <c r="R478" s="23"/>
      <c r="V478" s="23"/>
    </row>
    <row r="479" spans="18:22" x14ac:dyDescent="0.25">
      <c r="R479" s="23"/>
      <c r="V479" s="23"/>
    </row>
    <row r="480" spans="18:22" x14ac:dyDescent="0.25">
      <c r="R480" s="23"/>
      <c r="V480" s="23"/>
    </row>
    <row r="481" spans="18:22" x14ac:dyDescent="0.25">
      <c r="R481" s="23"/>
      <c r="V481" s="23"/>
    </row>
    <row r="482" spans="18:22" x14ac:dyDescent="0.25">
      <c r="R482" s="23"/>
      <c r="V482" s="23"/>
    </row>
    <row r="483" spans="18:22" x14ac:dyDescent="0.25">
      <c r="R483" s="23"/>
      <c r="V483" s="23"/>
    </row>
    <row r="484" spans="18:22" x14ac:dyDescent="0.25">
      <c r="R484" s="23"/>
      <c r="V484" s="23"/>
    </row>
    <row r="485" spans="18:22" x14ac:dyDescent="0.25">
      <c r="R485" s="23"/>
      <c r="V485" s="23"/>
    </row>
    <row r="486" spans="18:22" x14ac:dyDescent="0.25">
      <c r="R486" s="23"/>
      <c r="V486" s="23"/>
    </row>
    <row r="487" spans="18:22" x14ac:dyDescent="0.25">
      <c r="R487" s="23"/>
      <c r="V487" s="23"/>
    </row>
    <row r="488" spans="18:22" x14ac:dyDescent="0.25">
      <c r="R488" s="23"/>
      <c r="V488" s="23"/>
    </row>
    <row r="489" spans="18:22" x14ac:dyDescent="0.25">
      <c r="R489" s="23"/>
      <c r="V489" s="23"/>
    </row>
    <row r="490" spans="18:22" x14ac:dyDescent="0.25">
      <c r="R490" s="23"/>
      <c r="V490" s="23"/>
    </row>
    <row r="491" spans="18:22" x14ac:dyDescent="0.25">
      <c r="R491" s="23"/>
      <c r="V491" s="23"/>
    </row>
    <row r="492" spans="18:22" x14ac:dyDescent="0.25">
      <c r="R492" s="23"/>
      <c r="V492" s="23"/>
    </row>
    <row r="493" spans="18:22" x14ac:dyDescent="0.25">
      <c r="R493" s="23"/>
      <c r="V493" s="23"/>
    </row>
    <row r="494" spans="18:22" x14ac:dyDescent="0.25">
      <c r="R494" s="23"/>
      <c r="V494" s="23"/>
    </row>
    <row r="495" spans="18:22" x14ac:dyDescent="0.25">
      <c r="R495" s="23"/>
      <c r="V495" s="23"/>
    </row>
    <row r="496" spans="18:22" x14ac:dyDescent="0.25">
      <c r="R496" s="23"/>
      <c r="V496" s="23"/>
    </row>
    <row r="497" spans="18:22" x14ac:dyDescent="0.25">
      <c r="R497" s="23"/>
      <c r="V497" s="23"/>
    </row>
    <row r="498" spans="18:22" x14ac:dyDescent="0.25">
      <c r="R498" s="23"/>
      <c r="V498" s="23"/>
    </row>
    <row r="499" spans="18:22" x14ac:dyDescent="0.25">
      <c r="R499" s="23"/>
      <c r="V499" s="23"/>
    </row>
    <row r="500" spans="18:22" x14ac:dyDescent="0.25">
      <c r="R500" s="23"/>
      <c r="V500" s="23"/>
    </row>
    <row r="501" spans="18:22" x14ac:dyDescent="0.25">
      <c r="R501" s="23"/>
      <c r="V501" s="23"/>
    </row>
    <row r="502" spans="18:22" x14ac:dyDescent="0.25">
      <c r="R502" s="23"/>
      <c r="V502" s="23"/>
    </row>
    <row r="503" spans="18:22" x14ac:dyDescent="0.25">
      <c r="R503" s="23"/>
      <c r="V503" s="23"/>
    </row>
    <row r="504" spans="18:22" x14ac:dyDescent="0.25">
      <c r="R504" s="23"/>
      <c r="V504" s="23"/>
    </row>
    <row r="505" spans="18:22" x14ac:dyDescent="0.25">
      <c r="R505" s="23"/>
      <c r="V505" s="23"/>
    </row>
    <row r="506" spans="18:22" x14ac:dyDescent="0.25">
      <c r="R506" s="23"/>
      <c r="V506" s="23"/>
    </row>
    <row r="507" spans="18:22" x14ac:dyDescent="0.25">
      <c r="R507" s="23"/>
      <c r="V507" s="23"/>
    </row>
    <row r="508" spans="18:22" x14ac:dyDescent="0.25">
      <c r="R508" s="23"/>
      <c r="V508" s="23"/>
    </row>
    <row r="509" spans="18:22" x14ac:dyDescent="0.25">
      <c r="R509" s="23"/>
      <c r="V509" s="23"/>
    </row>
    <row r="510" spans="18:22" x14ac:dyDescent="0.25">
      <c r="R510" s="23"/>
      <c r="V510" s="23"/>
    </row>
    <row r="511" spans="18:22" x14ac:dyDescent="0.25">
      <c r="R511" s="23"/>
      <c r="V511" s="23"/>
    </row>
    <row r="512" spans="18:22" x14ac:dyDescent="0.25">
      <c r="R512" s="23"/>
      <c r="V512" s="23"/>
    </row>
    <row r="513" spans="18:22" x14ac:dyDescent="0.25">
      <c r="R513" s="23"/>
      <c r="V513" s="23"/>
    </row>
    <row r="514" spans="18:22" x14ac:dyDescent="0.25">
      <c r="R514" s="23"/>
      <c r="V514" s="23"/>
    </row>
    <row r="515" spans="18:22" x14ac:dyDescent="0.25">
      <c r="R515" s="23"/>
      <c r="V515" s="23"/>
    </row>
    <row r="516" spans="18:22" x14ac:dyDescent="0.25">
      <c r="R516" s="23"/>
      <c r="V516" s="23"/>
    </row>
    <row r="517" spans="18:22" x14ac:dyDescent="0.25">
      <c r="R517" s="23"/>
      <c r="V517" s="23"/>
    </row>
    <row r="518" spans="18:22" x14ac:dyDescent="0.25">
      <c r="R518" s="23"/>
      <c r="V518" s="23"/>
    </row>
    <row r="519" spans="18:22" x14ac:dyDescent="0.25">
      <c r="R519" s="23"/>
      <c r="V519" s="23"/>
    </row>
    <row r="520" spans="18:22" x14ac:dyDescent="0.25">
      <c r="R520" s="23"/>
      <c r="V520" s="23"/>
    </row>
    <row r="521" spans="18:22" x14ac:dyDescent="0.25">
      <c r="R521" s="23"/>
      <c r="V521" s="23"/>
    </row>
    <row r="522" spans="18:22" x14ac:dyDescent="0.25">
      <c r="R522" s="23"/>
      <c r="V522" s="23"/>
    </row>
    <row r="523" spans="18:22" x14ac:dyDescent="0.25">
      <c r="R523" s="23"/>
      <c r="V523" s="23"/>
    </row>
    <row r="524" spans="18:22" x14ac:dyDescent="0.25">
      <c r="R524" s="23"/>
      <c r="V524" s="23"/>
    </row>
    <row r="525" spans="18:22" x14ac:dyDescent="0.25">
      <c r="R525" s="23"/>
      <c r="V525" s="23"/>
    </row>
    <row r="526" spans="18:22" x14ac:dyDescent="0.25">
      <c r="R526" s="23"/>
      <c r="V526" s="23"/>
    </row>
    <row r="527" spans="18:22" x14ac:dyDescent="0.25">
      <c r="R527" s="23"/>
      <c r="V527" s="23"/>
    </row>
    <row r="528" spans="18:22" x14ac:dyDescent="0.25">
      <c r="R528" s="23"/>
      <c r="V528" s="23"/>
    </row>
    <row r="529" spans="18:22" x14ac:dyDescent="0.25">
      <c r="R529" s="23"/>
      <c r="V529" s="23"/>
    </row>
    <row r="530" spans="18:22" x14ac:dyDescent="0.25">
      <c r="R530" s="23"/>
      <c r="V530" s="23"/>
    </row>
    <row r="531" spans="18:22" x14ac:dyDescent="0.25">
      <c r="R531" s="23"/>
      <c r="V531" s="23"/>
    </row>
    <row r="532" spans="18:22" x14ac:dyDescent="0.25">
      <c r="R532" s="23"/>
      <c r="V532" s="23"/>
    </row>
    <row r="533" spans="18:22" x14ac:dyDescent="0.25">
      <c r="R533" s="23"/>
      <c r="V533" s="23"/>
    </row>
    <row r="534" spans="18:22" x14ac:dyDescent="0.25">
      <c r="R534" s="23"/>
      <c r="V534" s="23"/>
    </row>
    <row r="535" spans="18:22" x14ac:dyDescent="0.25">
      <c r="R535" s="23"/>
      <c r="V535" s="23"/>
    </row>
    <row r="536" spans="18:22" x14ac:dyDescent="0.25">
      <c r="R536" s="23"/>
      <c r="V536" s="23"/>
    </row>
    <row r="537" spans="18:22" x14ac:dyDescent="0.25">
      <c r="R537" s="23"/>
      <c r="V537" s="23"/>
    </row>
    <row r="538" spans="18:22" x14ac:dyDescent="0.25">
      <c r="R538" s="23"/>
      <c r="V538" s="23"/>
    </row>
    <row r="539" spans="18:22" x14ac:dyDescent="0.25">
      <c r="R539" s="23"/>
      <c r="V539" s="23"/>
    </row>
    <row r="540" spans="18:22" x14ac:dyDescent="0.25">
      <c r="R540" s="23"/>
      <c r="V540" s="23"/>
    </row>
    <row r="541" spans="18:22" x14ac:dyDescent="0.25">
      <c r="R541" s="23"/>
      <c r="V541" s="23"/>
    </row>
    <row r="542" spans="18:22" x14ac:dyDescent="0.25">
      <c r="R542" s="23"/>
      <c r="V542" s="23"/>
    </row>
    <row r="543" spans="18:22" x14ac:dyDescent="0.25">
      <c r="R543" s="23"/>
      <c r="V543" s="23"/>
    </row>
    <row r="544" spans="18:22" x14ac:dyDescent="0.25">
      <c r="R544" s="23"/>
      <c r="V544" s="23"/>
    </row>
    <row r="545" spans="18:22" x14ac:dyDescent="0.25">
      <c r="R545" s="23"/>
      <c r="V545" s="23"/>
    </row>
    <row r="546" spans="18:22" x14ac:dyDescent="0.25">
      <c r="R546" s="23"/>
      <c r="V546" s="23"/>
    </row>
    <row r="547" spans="18:22" x14ac:dyDescent="0.25">
      <c r="R547" s="23"/>
      <c r="V547" s="23"/>
    </row>
    <row r="548" spans="18:22" x14ac:dyDescent="0.25">
      <c r="R548" s="23"/>
      <c r="V548" s="23"/>
    </row>
    <row r="549" spans="18:22" x14ac:dyDescent="0.25">
      <c r="R549" s="23"/>
      <c r="V549" s="23"/>
    </row>
    <row r="550" spans="18:22" x14ac:dyDescent="0.25">
      <c r="R550" s="23"/>
      <c r="V550" s="23"/>
    </row>
    <row r="551" spans="18:22" x14ac:dyDescent="0.25">
      <c r="R551" s="23"/>
      <c r="V551" s="23"/>
    </row>
    <row r="552" spans="18:22" x14ac:dyDescent="0.25">
      <c r="R552" s="23"/>
      <c r="V552" s="23"/>
    </row>
    <row r="553" spans="18:22" x14ac:dyDescent="0.25">
      <c r="R553" s="23"/>
      <c r="V553" s="23"/>
    </row>
    <row r="554" spans="18:22" x14ac:dyDescent="0.25">
      <c r="R554" s="23"/>
      <c r="V554" s="23"/>
    </row>
    <row r="555" spans="18:22" x14ac:dyDescent="0.25">
      <c r="R555" s="23"/>
      <c r="V555" s="23"/>
    </row>
    <row r="556" spans="18:22" x14ac:dyDescent="0.25">
      <c r="R556" s="23"/>
      <c r="V556" s="23"/>
    </row>
    <row r="557" spans="18:22" x14ac:dyDescent="0.25">
      <c r="R557" s="23"/>
      <c r="V557" s="23"/>
    </row>
    <row r="558" spans="18:22" x14ac:dyDescent="0.25">
      <c r="R558" s="23"/>
      <c r="V558" s="23"/>
    </row>
    <row r="559" spans="18:22" x14ac:dyDescent="0.25">
      <c r="R559" s="23"/>
      <c r="V559" s="23"/>
    </row>
    <row r="560" spans="18:22" x14ac:dyDescent="0.25">
      <c r="R560" s="23"/>
      <c r="V560" s="23"/>
    </row>
    <row r="561" spans="18:22" x14ac:dyDescent="0.25">
      <c r="R561" s="23"/>
      <c r="V561" s="23"/>
    </row>
    <row r="562" spans="18:22" x14ac:dyDescent="0.25">
      <c r="R562" s="23"/>
      <c r="V562" s="23"/>
    </row>
    <row r="563" spans="18:22" x14ac:dyDescent="0.25">
      <c r="R563" s="23"/>
      <c r="V563" s="23"/>
    </row>
    <row r="564" spans="18:22" x14ac:dyDescent="0.25">
      <c r="R564" s="23"/>
      <c r="V564" s="23"/>
    </row>
    <row r="565" spans="18:22" x14ac:dyDescent="0.25">
      <c r="R565" s="23"/>
      <c r="V565" s="23"/>
    </row>
    <row r="566" spans="18:22" x14ac:dyDescent="0.25">
      <c r="R566" s="23"/>
      <c r="V566" s="23"/>
    </row>
    <row r="567" spans="18:22" x14ac:dyDescent="0.25">
      <c r="R567" s="23"/>
      <c r="V567" s="23"/>
    </row>
    <row r="568" spans="18:22" x14ac:dyDescent="0.25">
      <c r="R568" s="23"/>
      <c r="V568" s="23"/>
    </row>
    <row r="569" spans="18:22" x14ac:dyDescent="0.25">
      <c r="R569" s="23"/>
      <c r="V569" s="23"/>
    </row>
    <row r="570" spans="18:22" x14ac:dyDescent="0.25">
      <c r="R570" s="23"/>
      <c r="V570" s="23"/>
    </row>
    <row r="571" spans="18:22" x14ac:dyDescent="0.25">
      <c r="R571" s="23"/>
      <c r="V571" s="23"/>
    </row>
    <row r="572" spans="18:22" x14ac:dyDescent="0.25">
      <c r="R572" s="23"/>
      <c r="V572" s="23"/>
    </row>
    <row r="573" spans="18:22" x14ac:dyDescent="0.25">
      <c r="R573" s="23"/>
      <c r="V573" s="23"/>
    </row>
    <row r="574" spans="18:22" x14ac:dyDescent="0.25">
      <c r="R574" s="23"/>
      <c r="V574" s="23"/>
    </row>
    <row r="575" spans="18:22" x14ac:dyDescent="0.25">
      <c r="R575" s="23"/>
      <c r="V575" s="23"/>
    </row>
    <row r="576" spans="18:22" x14ac:dyDescent="0.25">
      <c r="R576" s="23"/>
      <c r="V576" s="23"/>
    </row>
    <row r="577" spans="18:22" x14ac:dyDescent="0.25">
      <c r="R577" s="23"/>
      <c r="V577" s="23"/>
    </row>
    <row r="578" spans="18:22" x14ac:dyDescent="0.25">
      <c r="R578" s="23"/>
      <c r="V578" s="23"/>
    </row>
    <row r="579" spans="18:22" x14ac:dyDescent="0.25">
      <c r="R579" s="23"/>
      <c r="V579" s="23"/>
    </row>
    <row r="580" spans="18:22" x14ac:dyDescent="0.25">
      <c r="R580" s="23"/>
      <c r="V580" s="23"/>
    </row>
    <row r="581" spans="18:22" x14ac:dyDescent="0.25">
      <c r="R581" s="23"/>
      <c r="V581" s="23"/>
    </row>
    <row r="582" spans="18:22" x14ac:dyDescent="0.25">
      <c r="R582" s="23"/>
      <c r="V582" s="23"/>
    </row>
    <row r="583" spans="18:22" x14ac:dyDescent="0.25">
      <c r="R583" s="23"/>
      <c r="V583" s="23"/>
    </row>
    <row r="584" spans="18:22" x14ac:dyDescent="0.25">
      <c r="R584" s="23"/>
      <c r="V584" s="23"/>
    </row>
    <row r="585" spans="18:22" x14ac:dyDescent="0.25">
      <c r="R585" s="23"/>
      <c r="V585" s="23"/>
    </row>
    <row r="586" spans="18:22" x14ac:dyDescent="0.25">
      <c r="R586" s="23"/>
      <c r="V586" s="23"/>
    </row>
    <row r="587" spans="18:22" x14ac:dyDescent="0.25">
      <c r="R587" s="23"/>
      <c r="V587" s="23"/>
    </row>
    <row r="588" spans="18:22" x14ac:dyDescent="0.25">
      <c r="R588" s="23"/>
      <c r="V588" s="23"/>
    </row>
    <row r="589" spans="18:22" x14ac:dyDescent="0.25">
      <c r="R589" s="23"/>
      <c r="V589" s="23"/>
    </row>
    <row r="590" spans="18:22" x14ac:dyDescent="0.25">
      <c r="R590" s="23"/>
      <c r="V590" s="23"/>
    </row>
    <row r="591" spans="18:22" x14ac:dyDescent="0.25">
      <c r="R591" s="23"/>
      <c r="V591" s="23"/>
    </row>
    <row r="592" spans="18:22" x14ac:dyDescent="0.25">
      <c r="R592" s="23"/>
      <c r="V592" s="23"/>
    </row>
    <row r="593" spans="18:22" x14ac:dyDescent="0.25">
      <c r="R593" s="23"/>
      <c r="V593" s="23"/>
    </row>
    <row r="594" spans="18:22" x14ac:dyDescent="0.25">
      <c r="R594" s="23"/>
      <c r="V594" s="23"/>
    </row>
    <row r="595" spans="18:22" x14ac:dyDescent="0.25">
      <c r="R595" s="23"/>
      <c r="V595" s="23"/>
    </row>
    <row r="596" spans="18:22" x14ac:dyDescent="0.25">
      <c r="R596" s="23"/>
      <c r="V596" s="23"/>
    </row>
    <row r="597" spans="18:22" x14ac:dyDescent="0.25">
      <c r="R597" s="23"/>
      <c r="V597" s="23"/>
    </row>
    <row r="598" spans="18:22" x14ac:dyDescent="0.25">
      <c r="R598" s="23"/>
      <c r="V598" s="23"/>
    </row>
    <row r="599" spans="18:22" x14ac:dyDescent="0.25">
      <c r="R599" s="23"/>
      <c r="V599" s="23"/>
    </row>
    <row r="600" spans="18:22" x14ac:dyDescent="0.25">
      <c r="R600" s="23"/>
      <c r="V600" s="23"/>
    </row>
    <row r="601" spans="18:22" x14ac:dyDescent="0.25">
      <c r="R601" s="23"/>
      <c r="V601" s="23"/>
    </row>
    <row r="602" spans="18:22" x14ac:dyDescent="0.25">
      <c r="R602" s="23"/>
      <c r="V602" s="23"/>
    </row>
    <row r="603" spans="18:22" x14ac:dyDescent="0.25">
      <c r="R603" s="23"/>
      <c r="V603" s="23"/>
    </row>
    <row r="604" spans="18:22" x14ac:dyDescent="0.25">
      <c r="R604" s="23"/>
      <c r="V604" s="23"/>
    </row>
    <row r="605" spans="18:22" x14ac:dyDescent="0.25">
      <c r="R605" s="23"/>
      <c r="V605" s="23"/>
    </row>
    <row r="606" spans="18:22" x14ac:dyDescent="0.25">
      <c r="R606" s="23"/>
      <c r="V606" s="23"/>
    </row>
    <row r="607" spans="18:22" x14ac:dyDescent="0.25">
      <c r="R607" s="23"/>
      <c r="V607" s="23"/>
    </row>
    <row r="608" spans="18:22" x14ac:dyDescent="0.25">
      <c r="R608" s="23"/>
      <c r="V608" s="23"/>
    </row>
    <row r="609" spans="18:22" x14ac:dyDescent="0.25">
      <c r="R609" s="23"/>
      <c r="V609" s="23"/>
    </row>
    <row r="610" spans="18:22" x14ac:dyDescent="0.25">
      <c r="R610" s="23"/>
      <c r="V610" s="23"/>
    </row>
    <row r="611" spans="18:22" x14ac:dyDescent="0.25">
      <c r="R611" s="23"/>
      <c r="V611" s="23"/>
    </row>
    <row r="612" spans="18:22" x14ac:dyDescent="0.25">
      <c r="R612" s="23"/>
      <c r="V612" s="23"/>
    </row>
    <row r="613" spans="18:22" x14ac:dyDescent="0.25">
      <c r="R613" s="23"/>
      <c r="V613" s="23"/>
    </row>
    <row r="614" spans="18:22" x14ac:dyDescent="0.25">
      <c r="R614" s="23"/>
      <c r="V614" s="23"/>
    </row>
    <row r="615" spans="18:22" x14ac:dyDescent="0.25">
      <c r="R615" s="23"/>
      <c r="V615" s="23"/>
    </row>
    <row r="616" spans="18:22" x14ac:dyDescent="0.25">
      <c r="R616" s="23"/>
      <c r="V616" s="23"/>
    </row>
    <row r="617" spans="18:22" x14ac:dyDescent="0.25">
      <c r="R617" s="23"/>
      <c r="V617" s="23"/>
    </row>
    <row r="618" spans="18:22" x14ac:dyDescent="0.25">
      <c r="R618" s="23"/>
      <c r="V618" s="23"/>
    </row>
    <row r="619" spans="18:22" x14ac:dyDescent="0.25">
      <c r="R619" s="23"/>
      <c r="V619" s="23"/>
    </row>
    <row r="620" spans="18:22" x14ac:dyDescent="0.25">
      <c r="R620" s="23"/>
      <c r="V620" s="23"/>
    </row>
    <row r="621" spans="18:22" x14ac:dyDescent="0.25">
      <c r="R621" s="23"/>
      <c r="V621" s="23"/>
    </row>
    <row r="622" spans="18:22" x14ac:dyDescent="0.25">
      <c r="R622" s="23"/>
      <c r="V622" s="23"/>
    </row>
    <row r="623" spans="18:22" x14ac:dyDescent="0.25">
      <c r="R623" s="23"/>
      <c r="V623" s="23"/>
    </row>
    <row r="624" spans="18:22" x14ac:dyDescent="0.25">
      <c r="R624" s="23"/>
      <c r="V624" s="23"/>
    </row>
    <row r="625" spans="18:22" x14ac:dyDescent="0.25">
      <c r="R625" s="23"/>
      <c r="V625" s="23"/>
    </row>
    <row r="626" spans="18:22" x14ac:dyDescent="0.25">
      <c r="R626" s="23"/>
      <c r="V626" s="23"/>
    </row>
    <row r="627" spans="18:22" x14ac:dyDescent="0.25">
      <c r="R627" s="23"/>
      <c r="V627" s="23"/>
    </row>
    <row r="628" spans="18:22" x14ac:dyDescent="0.25">
      <c r="R628" s="23"/>
      <c r="V628" s="23"/>
    </row>
    <row r="629" spans="18:22" x14ac:dyDescent="0.25">
      <c r="R629" s="23"/>
      <c r="V629" s="23"/>
    </row>
    <row r="630" spans="18:22" x14ac:dyDescent="0.25">
      <c r="R630" s="23"/>
      <c r="V630" s="23"/>
    </row>
    <row r="631" spans="18:22" x14ac:dyDescent="0.25">
      <c r="R631" s="23"/>
      <c r="V631" s="23"/>
    </row>
    <row r="632" spans="18:22" x14ac:dyDescent="0.25">
      <c r="R632" s="23"/>
      <c r="V632" s="23"/>
    </row>
    <row r="633" spans="18:22" x14ac:dyDescent="0.25">
      <c r="R633" s="23"/>
      <c r="V633" s="23"/>
    </row>
    <row r="634" spans="18:22" x14ac:dyDescent="0.25">
      <c r="R634" s="23"/>
      <c r="V634" s="23"/>
    </row>
    <row r="635" spans="18:22" x14ac:dyDescent="0.25">
      <c r="R635" s="23"/>
      <c r="V635" s="23"/>
    </row>
    <row r="636" spans="18:22" x14ac:dyDescent="0.25">
      <c r="R636" s="23"/>
      <c r="V636" s="23"/>
    </row>
    <row r="637" spans="18:22" x14ac:dyDescent="0.25">
      <c r="R637" s="23"/>
      <c r="V637" s="23"/>
    </row>
    <row r="638" spans="18:22" x14ac:dyDescent="0.25">
      <c r="R638" s="23"/>
      <c r="V638" s="23"/>
    </row>
    <row r="639" spans="18:22" x14ac:dyDescent="0.25">
      <c r="R639" s="23"/>
      <c r="V639" s="23"/>
    </row>
    <row r="640" spans="18:22" x14ac:dyDescent="0.25">
      <c r="R640" s="23"/>
      <c r="V640" s="23"/>
    </row>
    <row r="641" spans="18:22" x14ac:dyDescent="0.25">
      <c r="R641" s="23"/>
      <c r="V641" s="23"/>
    </row>
    <row r="642" spans="18:22" x14ac:dyDescent="0.25">
      <c r="R642" s="23"/>
      <c r="V642" s="23"/>
    </row>
    <row r="643" spans="18:22" x14ac:dyDescent="0.25">
      <c r="R643" s="23"/>
      <c r="V643" s="23"/>
    </row>
    <row r="644" spans="18:22" x14ac:dyDescent="0.25">
      <c r="R644" s="23"/>
      <c r="V644" s="23"/>
    </row>
    <row r="645" spans="18:22" x14ac:dyDescent="0.25">
      <c r="R645" s="23"/>
      <c r="V645" s="23"/>
    </row>
    <row r="646" spans="18:22" x14ac:dyDescent="0.25">
      <c r="R646" s="23"/>
      <c r="V646" s="23"/>
    </row>
    <row r="647" spans="18:22" x14ac:dyDescent="0.25">
      <c r="R647" s="23"/>
      <c r="V647" s="23"/>
    </row>
    <row r="648" spans="18:22" x14ac:dyDescent="0.25">
      <c r="R648" s="23"/>
      <c r="V648" s="23"/>
    </row>
    <row r="649" spans="18:22" x14ac:dyDescent="0.25">
      <c r="R649" s="23"/>
      <c r="V649" s="23"/>
    </row>
    <row r="650" spans="18:22" x14ac:dyDescent="0.25">
      <c r="R650" s="23"/>
      <c r="V650" s="23"/>
    </row>
    <row r="651" spans="18:22" x14ac:dyDescent="0.25">
      <c r="R651" s="23"/>
      <c r="V651" s="23"/>
    </row>
    <row r="652" spans="18:22" x14ac:dyDescent="0.25">
      <c r="R652" s="23"/>
      <c r="V652" s="23"/>
    </row>
    <row r="653" spans="18:22" x14ac:dyDescent="0.25">
      <c r="R653" s="23"/>
      <c r="V653" s="23"/>
    </row>
    <row r="654" spans="18:22" x14ac:dyDescent="0.25">
      <c r="R654" s="23"/>
      <c r="V654" s="23"/>
    </row>
    <row r="655" spans="18:22" x14ac:dyDescent="0.25">
      <c r="R655" s="23"/>
      <c r="V655" s="23"/>
    </row>
    <row r="656" spans="18:22" x14ac:dyDescent="0.25">
      <c r="R656" s="23"/>
      <c r="V656" s="23"/>
    </row>
    <row r="657" spans="18:22" x14ac:dyDescent="0.25">
      <c r="R657" s="23"/>
      <c r="V657" s="23"/>
    </row>
    <row r="658" spans="18:22" x14ac:dyDescent="0.25">
      <c r="R658" s="23"/>
      <c r="V658" s="23"/>
    </row>
    <row r="659" spans="18:22" x14ac:dyDescent="0.25">
      <c r="R659" s="23"/>
      <c r="V659" s="23"/>
    </row>
    <row r="660" spans="18:22" x14ac:dyDescent="0.25">
      <c r="R660" s="23"/>
      <c r="V660" s="23"/>
    </row>
    <row r="661" spans="18:22" x14ac:dyDescent="0.25">
      <c r="R661" s="23"/>
      <c r="V661" s="23"/>
    </row>
    <row r="662" spans="18:22" x14ac:dyDescent="0.25">
      <c r="R662" s="23"/>
      <c r="V662" s="23"/>
    </row>
    <row r="663" spans="18:22" x14ac:dyDescent="0.25">
      <c r="R663" s="23"/>
      <c r="V663" s="23"/>
    </row>
    <row r="664" spans="18:22" x14ac:dyDescent="0.25">
      <c r="R664" s="23"/>
      <c r="V664" s="23"/>
    </row>
    <row r="665" spans="18:22" x14ac:dyDescent="0.25">
      <c r="R665" s="23"/>
      <c r="V665" s="23"/>
    </row>
    <row r="666" spans="18:22" x14ac:dyDescent="0.25">
      <c r="R666" s="23"/>
      <c r="V666" s="23"/>
    </row>
    <row r="667" spans="18:22" x14ac:dyDescent="0.25">
      <c r="R667" s="23"/>
      <c r="V667" s="23"/>
    </row>
    <row r="668" spans="18:22" x14ac:dyDescent="0.25">
      <c r="R668" s="23"/>
      <c r="V668" s="23"/>
    </row>
    <row r="669" spans="18:22" x14ac:dyDescent="0.25">
      <c r="R669" s="23"/>
      <c r="V669" s="23"/>
    </row>
    <row r="670" spans="18:22" x14ac:dyDescent="0.25">
      <c r="R670" s="23"/>
      <c r="V670" s="23"/>
    </row>
    <row r="671" spans="18:22" x14ac:dyDescent="0.25">
      <c r="R671" s="23"/>
      <c r="V671" s="23"/>
    </row>
    <row r="672" spans="18:22" x14ac:dyDescent="0.25">
      <c r="R672" s="23"/>
      <c r="V672" s="23"/>
    </row>
    <row r="673" spans="18:22" x14ac:dyDescent="0.25">
      <c r="R673" s="23"/>
      <c r="V673" s="23"/>
    </row>
    <row r="674" spans="18:22" x14ac:dyDescent="0.25">
      <c r="R674" s="23"/>
      <c r="V674" s="23"/>
    </row>
    <row r="675" spans="18:22" x14ac:dyDescent="0.25">
      <c r="R675" s="23"/>
      <c r="V675" s="23"/>
    </row>
    <row r="676" spans="18:22" x14ac:dyDescent="0.25">
      <c r="R676" s="23"/>
      <c r="V676" s="23"/>
    </row>
    <row r="677" spans="18:22" x14ac:dyDescent="0.25">
      <c r="R677" s="23"/>
      <c r="V677" s="23"/>
    </row>
    <row r="678" spans="18:22" x14ac:dyDescent="0.25">
      <c r="R678" s="23"/>
      <c r="V678" s="23"/>
    </row>
    <row r="679" spans="18:22" x14ac:dyDescent="0.25">
      <c r="R679" s="23"/>
      <c r="V679" s="23"/>
    </row>
    <row r="680" spans="18:22" x14ac:dyDescent="0.25">
      <c r="R680" s="23"/>
      <c r="V680" s="23"/>
    </row>
    <row r="681" spans="18:22" x14ac:dyDescent="0.25">
      <c r="R681" s="23"/>
      <c r="V681" s="23"/>
    </row>
    <row r="682" spans="18:22" x14ac:dyDescent="0.25">
      <c r="R682" s="23"/>
      <c r="V682" s="23"/>
    </row>
    <row r="683" spans="18:22" x14ac:dyDescent="0.25">
      <c r="R683" s="23"/>
      <c r="V683" s="23"/>
    </row>
    <row r="684" spans="18:22" x14ac:dyDescent="0.25">
      <c r="R684" s="23"/>
      <c r="V684" s="23"/>
    </row>
    <row r="685" spans="18:22" x14ac:dyDescent="0.25">
      <c r="R685" s="23"/>
      <c r="V685" s="23"/>
    </row>
    <row r="686" spans="18:22" x14ac:dyDescent="0.25">
      <c r="R686" s="23"/>
      <c r="V686" s="23"/>
    </row>
    <row r="687" spans="18:22" x14ac:dyDescent="0.25">
      <c r="R687" s="23"/>
      <c r="V687" s="23"/>
    </row>
    <row r="688" spans="18:22" x14ac:dyDescent="0.25">
      <c r="R688" s="23"/>
      <c r="V688" s="23"/>
    </row>
    <row r="689" spans="18:22" x14ac:dyDescent="0.25">
      <c r="R689" s="23"/>
      <c r="V689" s="23"/>
    </row>
    <row r="690" spans="18:22" x14ac:dyDescent="0.25">
      <c r="R690" s="23"/>
      <c r="V690" s="23"/>
    </row>
    <row r="691" spans="18:22" x14ac:dyDescent="0.25">
      <c r="R691" s="23"/>
      <c r="V691" s="23"/>
    </row>
    <row r="692" spans="18:22" x14ac:dyDescent="0.25">
      <c r="R692" s="23"/>
      <c r="V692" s="23"/>
    </row>
    <row r="693" spans="18:22" x14ac:dyDescent="0.25">
      <c r="R693" s="23"/>
      <c r="V693" s="23"/>
    </row>
    <row r="694" spans="18:22" x14ac:dyDescent="0.25">
      <c r="R694" s="23"/>
      <c r="V694" s="23"/>
    </row>
    <row r="695" spans="18:22" x14ac:dyDescent="0.25">
      <c r="R695" s="23"/>
      <c r="V695" s="23"/>
    </row>
    <row r="696" spans="18:22" x14ac:dyDescent="0.25">
      <c r="R696" s="23"/>
      <c r="V696" s="23"/>
    </row>
    <row r="697" spans="18:22" x14ac:dyDescent="0.25">
      <c r="R697" s="23"/>
      <c r="V697" s="23"/>
    </row>
    <row r="698" spans="18:22" x14ac:dyDescent="0.25">
      <c r="R698" s="23"/>
      <c r="V698" s="23"/>
    </row>
    <row r="699" spans="18:22" x14ac:dyDescent="0.25">
      <c r="R699" s="23"/>
      <c r="V699" s="23"/>
    </row>
    <row r="700" spans="18:22" x14ac:dyDescent="0.25">
      <c r="R700" s="23"/>
      <c r="V700" s="23"/>
    </row>
    <row r="701" spans="18:22" x14ac:dyDescent="0.25">
      <c r="R701" s="23"/>
      <c r="V701" s="23"/>
    </row>
    <row r="702" spans="18:22" x14ac:dyDescent="0.25">
      <c r="R702" s="23"/>
      <c r="V702" s="23"/>
    </row>
    <row r="703" spans="18:22" x14ac:dyDescent="0.25">
      <c r="R703" s="23"/>
      <c r="V703" s="23"/>
    </row>
    <row r="704" spans="18:22" x14ac:dyDescent="0.25">
      <c r="R704" s="23"/>
      <c r="V704" s="23"/>
    </row>
    <row r="705" spans="18:22" x14ac:dyDescent="0.25">
      <c r="R705" s="23"/>
      <c r="V705" s="23"/>
    </row>
    <row r="706" spans="18:22" x14ac:dyDescent="0.25">
      <c r="R706" s="23"/>
      <c r="V706" s="23"/>
    </row>
    <row r="707" spans="18:22" x14ac:dyDescent="0.25">
      <c r="R707" s="23"/>
      <c r="V707" s="23"/>
    </row>
    <row r="708" spans="18:22" x14ac:dyDescent="0.25">
      <c r="R708" s="23"/>
      <c r="V708" s="23"/>
    </row>
    <row r="709" spans="18:22" x14ac:dyDescent="0.25">
      <c r="R709" s="23"/>
      <c r="V709" s="23"/>
    </row>
    <row r="710" spans="18:22" x14ac:dyDescent="0.25">
      <c r="R710" s="23"/>
      <c r="V710" s="23"/>
    </row>
    <row r="711" spans="18:22" x14ac:dyDescent="0.25">
      <c r="R711" s="23"/>
      <c r="V711" s="23"/>
    </row>
    <row r="712" spans="18:22" x14ac:dyDescent="0.25">
      <c r="R712" s="23"/>
      <c r="V712" s="23"/>
    </row>
    <row r="713" spans="18:22" x14ac:dyDescent="0.25">
      <c r="R713" s="23"/>
      <c r="V713" s="23"/>
    </row>
    <row r="714" spans="18:22" x14ac:dyDescent="0.25">
      <c r="R714" s="23"/>
      <c r="V714" s="23"/>
    </row>
    <row r="715" spans="18:22" x14ac:dyDescent="0.25">
      <c r="R715" s="23"/>
      <c r="V715" s="23"/>
    </row>
    <row r="716" spans="18:22" x14ac:dyDescent="0.25">
      <c r="R716" s="23"/>
      <c r="V716" s="23"/>
    </row>
    <row r="717" spans="18:22" x14ac:dyDescent="0.25">
      <c r="R717" s="23"/>
      <c r="V717" s="23"/>
    </row>
    <row r="718" spans="18:22" x14ac:dyDescent="0.25">
      <c r="R718" s="23"/>
      <c r="V718" s="23"/>
    </row>
    <row r="719" spans="18:22" x14ac:dyDescent="0.25">
      <c r="R719" s="23"/>
      <c r="V719" s="23"/>
    </row>
    <row r="720" spans="18:22" x14ac:dyDescent="0.25">
      <c r="R720" s="23"/>
      <c r="V720" s="23"/>
    </row>
    <row r="721" spans="18:22" x14ac:dyDescent="0.25">
      <c r="R721" s="23"/>
      <c r="V721" s="23"/>
    </row>
    <row r="722" spans="18:22" x14ac:dyDescent="0.25">
      <c r="R722" s="23"/>
      <c r="V722" s="23"/>
    </row>
    <row r="723" spans="18:22" x14ac:dyDescent="0.25">
      <c r="R723" s="23"/>
      <c r="V723" s="23"/>
    </row>
    <row r="724" spans="18:22" x14ac:dyDescent="0.25">
      <c r="R724" s="23"/>
      <c r="V724" s="23"/>
    </row>
    <row r="725" spans="18:22" x14ac:dyDescent="0.25">
      <c r="R725" s="23"/>
      <c r="V725" s="23"/>
    </row>
    <row r="726" spans="18:22" x14ac:dyDescent="0.25">
      <c r="R726" s="23"/>
      <c r="V726" s="23"/>
    </row>
    <row r="727" spans="18:22" x14ac:dyDescent="0.25">
      <c r="R727" s="23"/>
      <c r="V727" s="23"/>
    </row>
    <row r="728" spans="18:22" x14ac:dyDescent="0.25">
      <c r="R728" s="23"/>
      <c r="V728" s="23"/>
    </row>
    <row r="729" spans="18:22" x14ac:dyDescent="0.25">
      <c r="R729" s="23"/>
      <c r="V729" s="23"/>
    </row>
    <row r="730" spans="18:22" x14ac:dyDescent="0.25">
      <c r="R730" s="23"/>
      <c r="V730" s="23"/>
    </row>
    <row r="731" spans="18:22" x14ac:dyDescent="0.25">
      <c r="R731" s="23"/>
      <c r="V731" s="23"/>
    </row>
    <row r="732" spans="18:22" x14ac:dyDescent="0.25">
      <c r="R732" s="23"/>
      <c r="V732" s="23"/>
    </row>
    <row r="733" spans="18:22" x14ac:dyDescent="0.25">
      <c r="R733" s="23"/>
      <c r="V733" s="23"/>
    </row>
    <row r="734" spans="18:22" x14ac:dyDescent="0.25">
      <c r="R734" s="23"/>
      <c r="V734" s="23"/>
    </row>
    <row r="735" spans="18:22" x14ac:dyDescent="0.25">
      <c r="R735" s="23"/>
      <c r="V735" s="23"/>
    </row>
    <row r="736" spans="18:22" x14ac:dyDescent="0.25">
      <c r="R736" s="23"/>
      <c r="V736" s="23"/>
    </row>
    <row r="737" spans="18:22" x14ac:dyDescent="0.25">
      <c r="R737" s="23"/>
      <c r="V737" s="23"/>
    </row>
    <row r="738" spans="18:22" x14ac:dyDescent="0.25">
      <c r="R738" s="23"/>
      <c r="V738" s="23"/>
    </row>
    <row r="739" spans="18:22" x14ac:dyDescent="0.25">
      <c r="R739" s="23"/>
      <c r="V739" s="23"/>
    </row>
    <row r="740" spans="18:22" x14ac:dyDescent="0.25">
      <c r="R740" s="23"/>
      <c r="V740" s="23"/>
    </row>
    <row r="741" spans="18:22" x14ac:dyDescent="0.25">
      <c r="R741" s="23"/>
      <c r="V741" s="23"/>
    </row>
    <row r="742" spans="18:22" x14ac:dyDescent="0.25">
      <c r="R742" s="23"/>
      <c r="V742" s="23"/>
    </row>
    <row r="743" spans="18:22" x14ac:dyDescent="0.25">
      <c r="R743" s="23"/>
      <c r="V743" s="23"/>
    </row>
    <row r="744" spans="18:22" x14ac:dyDescent="0.25">
      <c r="R744" s="23"/>
      <c r="V744" s="23"/>
    </row>
    <row r="745" spans="18:22" x14ac:dyDescent="0.25">
      <c r="R745" s="23"/>
      <c r="V745" s="23"/>
    </row>
    <row r="746" spans="18:22" x14ac:dyDescent="0.25">
      <c r="R746" s="23"/>
      <c r="V746" s="23"/>
    </row>
    <row r="747" spans="18:22" x14ac:dyDescent="0.25">
      <c r="R747" s="23"/>
      <c r="V747" s="23"/>
    </row>
    <row r="748" spans="18:22" x14ac:dyDescent="0.25">
      <c r="R748" s="23"/>
      <c r="V748" s="23"/>
    </row>
    <row r="749" spans="18:22" x14ac:dyDescent="0.25">
      <c r="R749" s="23"/>
      <c r="V749" s="23"/>
    </row>
    <row r="750" spans="18:22" x14ac:dyDescent="0.25">
      <c r="R750" s="23"/>
      <c r="V750" s="23"/>
    </row>
    <row r="751" spans="18:22" x14ac:dyDescent="0.25">
      <c r="R751" s="23"/>
      <c r="V751" s="23"/>
    </row>
    <row r="752" spans="18:22" x14ac:dyDescent="0.25">
      <c r="R752" s="23"/>
      <c r="V752" s="23"/>
    </row>
    <row r="753" spans="18:22" x14ac:dyDescent="0.25">
      <c r="R753" s="23"/>
      <c r="V753" s="23"/>
    </row>
    <row r="754" spans="18:22" x14ac:dyDescent="0.25">
      <c r="R754" s="23"/>
      <c r="V754" s="23"/>
    </row>
    <row r="755" spans="18:22" x14ac:dyDescent="0.25">
      <c r="R755" s="23"/>
      <c r="V755" s="23"/>
    </row>
    <row r="756" spans="18:22" x14ac:dyDescent="0.25">
      <c r="R756" s="23"/>
      <c r="V756" s="23"/>
    </row>
    <row r="757" spans="18:22" x14ac:dyDescent="0.25">
      <c r="R757" s="23"/>
      <c r="V757" s="23"/>
    </row>
    <row r="758" spans="18:22" x14ac:dyDescent="0.25">
      <c r="R758" s="23"/>
      <c r="V758" s="23"/>
    </row>
    <row r="759" spans="18:22" x14ac:dyDescent="0.25">
      <c r="R759" s="23"/>
      <c r="V759" s="23"/>
    </row>
    <row r="760" spans="18:22" x14ac:dyDescent="0.25">
      <c r="R760" s="23"/>
      <c r="V760" s="23"/>
    </row>
    <row r="761" spans="18:22" x14ac:dyDescent="0.25">
      <c r="R761" s="23"/>
      <c r="V761" s="23"/>
    </row>
    <row r="762" spans="18:22" x14ac:dyDescent="0.25">
      <c r="R762" s="23"/>
      <c r="V762" s="23"/>
    </row>
    <row r="763" spans="18:22" x14ac:dyDescent="0.25">
      <c r="R763" s="23"/>
      <c r="V763" s="23"/>
    </row>
    <row r="764" spans="18:22" x14ac:dyDescent="0.25">
      <c r="R764" s="23"/>
      <c r="V764" s="23"/>
    </row>
    <row r="765" spans="18:22" x14ac:dyDescent="0.25">
      <c r="R765" s="23"/>
      <c r="V765" s="23"/>
    </row>
    <row r="766" spans="18:22" x14ac:dyDescent="0.25">
      <c r="R766" s="23"/>
      <c r="V766" s="23"/>
    </row>
    <row r="767" spans="18:22" x14ac:dyDescent="0.25">
      <c r="R767" s="23"/>
      <c r="V767" s="23"/>
    </row>
    <row r="768" spans="18:22" x14ac:dyDescent="0.25">
      <c r="R768" s="23"/>
      <c r="V768" s="23"/>
    </row>
    <row r="769" spans="18:22" x14ac:dyDescent="0.25">
      <c r="R769" s="23"/>
      <c r="V769" s="23"/>
    </row>
    <row r="770" spans="18:22" x14ac:dyDescent="0.25">
      <c r="R770" s="23"/>
      <c r="V770" s="23"/>
    </row>
    <row r="771" spans="18:22" x14ac:dyDescent="0.25">
      <c r="R771" s="23"/>
      <c r="V771" s="23"/>
    </row>
    <row r="772" spans="18:22" x14ac:dyDescent="0.25">
      <c r="R772" s="23"/>
      <c r="V772" s="23"/>
    </row>
    <row r="773" spans="18:22" x14ac:dyDescent="0.25">
      <c r="R773" s="23"/>
      <c r="V773" s="23"/>
    </row>
    <row r="774" spans="18:22" x14ac:dyDescent="0.25">
      <c r="R774" s="23"/>
      <c r="V774" s="23"/>
    </row>
    <row r="775" spans="18:22" x14ac:dyDescent="0.25">
      <c r="R775" s="23"/>
      <c r="V775" s="23"/>
    </row>
    <row r="776" spans="18:22" x14ac:dyDescent="0.25">
      <c r="R776" s="23"/>
      <c r="V776" s="23"/>
    </row>
    <row r="777" spans="18:22" x14ac:dyDescent="0.25">
      <c r="R777" s="23"/>
      <c r="V777" s="23"/>
    </row>
    <row r="778" spans="18:22" x14ac:dyDescent="0.25">
      <c r="R778" s="23"/>
      <c r="V778" s="23"/>
    </row>
    <row r="779" spans="18:22" x14ac:dyDescent="0.25">
      <c r="R779" s="23"/>
      <c r="V779" s="23"/>
    </row>
    <row r="780" spans="18:22" x14ac:dyDescent="0.25">
      <c r="R780" s="23"/>
      <c r="V780" s="23"/>
    </row>
    <row r="781" spans="18:22" x14ac:dyDescent="0.25">
      <c r="R781" s="23"/>
      <c r="V781" s="23"/>
    </row>
    <row r="782" spans="18:22" x14ac:dyDescent="0.25">
      <c r="R782" s="23"/>
      <c r="V782" s="23"/>
    </row>
    <row r="783" spans="18:22" x14ac:dyDescent="0.25">
      <c r="R783" s="23"/>
      <c r="V783" s="23"/>
    </row>
    <row r="784" spans="18:22" x14ac:dyDescent="0.25">
      <c r="R784" s="23"/>
      <c r="V784" s="23"/>
    </row>
    <row r="785" spans="18:22" x14ac:dyDescent="0.25">
      <c r="R785" s="23"/>
      <c r="V785" s="23"/>
    </row>
    <row r="786" spans="18:22" x14ac:dyDescent="0.25">
      <c r="R786" s="23"/>
      <c r="V786" s="23"/>
    </row>
    <row r="787" spans="18:22" x14ac:dyDescent="0.25">
      <c r="R787" s="23"/>
      <c r="V787" s="23"/>
    </row>
    <row r="788" spans="18:22" x14ac:dyDescent="0.25">
      <c r="R788" s="23"/>
      <c r="V788" s="23"/>
    </row>
    <row r="789" spans="18:22" x14ac:dyDescent="0.25">
      <c r="R789" s="23"/>
      <c r="V789" s="23"/>
    </row>
    <row r="790" spans="18:22" x14ac:dyDescent="0.25">
      <c r="R790" s="23"/>
      <c r="V790" s="23"/>
    </row>
    <row r="791" spans="18:22" x14ac:dyDescent="0.25">
      <c r="R791" s="23"/>
      <c r="V791" s="23"/>
    </row>
    <row r="792" spans="18:22" x14ac:dyDescent="0.25">
      <c r="R792" s="23"/>
      <c r="V792" s="23"/>
    </row>
    <row r="793" spans="18:22" x14ac:dyDescent="0.25">
      <c r="R793" s="23"/>
      <c r="V793" s="23"/>
    </row>
    <row r="794" spans="18:22" x14ac:dyDescent="0.25">
      <c r="R794" s="23"/>
      <c r="V794" s="23"/>
    </row>
    <row r="795" spans="18:22" x14ac:dyDescent="0.25">
      <c r="R795" s="23"/>
      <c r="V795" s="23"/>
    </row>
    <row r="796" spans="18:22" x14ac:dyDescent="0.25">
      <c r="R796" s="23"/>
      <c r="V796" s="23"/>
    </row>
    <row r="797" spans="18:22" x14ac:dyDescent="0.25">
      <c r="R797" s="23"/>
    </row>
    <row r="798" spans="18:22" x14ac:dyDescent="0.25">
      <c r="R798" s="23"/>
    </row>
    <row r="799" spans="18:22" x14ac:dyDescent="0.25">
      <c r="R799" s="23"/>
    </row>
    <row r="800" spans="18:22" x14ac:dyDescent="0.25">
      <c r="R800" s="23"/>
    </row>
    <row r="801" spans="18:18" x14ac:dyDescent="0.25">
      <c r="R801" s="23"/>
    </row>
    <row r="802" spans="18:18" x14ac:dyDescent="0.25">
      <c r="R802" s="23"/>
    </row>
    <row r="803" spans="18:18" x14ac:dyDescent="0.25">
      <c r="R803" s="23"/>
    </row>
    <row r="804" spans="18:18" x14ac:dyDescent="0.25">
      <c r="R804" s="23"/>
    </row>
    <row r="805" spans="18:18" x14ac:dyDescent="0.25">
      <c r="R805" s="23"/>
    </row>
    <row r="806" spans="18:18" x14ac:dyDescent="0.25">
      <c r="R806" s="23"/>
    </row>
  </sheetData>
  <sheetProtection algorithmName="SHA-512" hashValue="Z36FbmQ13EfoIXHyjYWKVSnzvpDWCdhTQSnycSk5QHY1Ijaifb2LIxAFNAWQcruvNOJqwbiC+DiJeO6KUGaE7w==" saltValue="AjplkrmT/L0dwz0BK7zznw==" spinCount="100000" sheet="1" objects="1" scenarios="1"/>
  <mergeCells count="529">
    <mergeCell ref="B131:G131"/>
    <mergeCell ref="I131:K131"/>
    <mergeCell ref="B132:G132"/>
    <mergeCell ref="I132:K132"/>
    <mergeCell ref="B140:G140"/>
    <mergeCell ref="I140:K140"/>
    <mergeCell ref="B141:G141"/>
    <mergeCell ref="I141:K141"/>
    <mergeCell ref="B133:G133"/>
    <mergeCell ref="I133:K133"/>
    <mergeCell ref="B134:G134"/>
    <mergeCell ref="I134:K134"/>
    <mergeCell ref="B138:G138"/>
    <mergeCell ref="I138:K138"/>
    <mergeCell ref="B139:G139"/>
    <mergeCell ref="I139:K139"/>
    <mergeCell ref="B135:G135"/>
    <mergeCell ref="I135:K135"/>
    <mergeCell ref="B136:G136"/>
    <mergeCell ref="I136:K136"/>
    <mergeCell ref="B137:G137"/>
    <mergeCell ref="I137:K137"/>
    <mergeCell ref="B126:G126"/>
    <mergeCell ref="I126:K126"/>
    <mergeCell ref="B127:G127"/>
    <mergeCell ref="I127:K127"/>
    <mergeCell ref="B128:G128"/>
    <mergeCell ref="I128:K128"/>
    <mergeCell ref="B129:G129"/>
    <mergeCell ref="I129:K129"/>
    <mergeCell ref="B130:G130"/>
    <mergeCell ref="I130:K130"/>
    <mergeCell ref="A123:A124"/>
    <mergeCell ref="B123:G124"/>
    <mergeCell ref="I123:K124"/>
    <mergeCell ref="L123:R123"/>
    <mergeCell ref="S123:U123"/>
    <mergeCell ref="V123:V124"/>
    <mergeCell ref="W123:W124"/>
    <mergeCell ref="Q124:R124"/>
    <mergeCell ref="B125:G125"/>
    <mergeCell ref="I125:K125"/>
    <mergeCell ref="B115:E115"/>
    <mergeCell ref="F115:N115"/>
    <mergeCell ref="B116:E116"/>
    <mergeCell ref="F116:N116"/>
    <mergeCell ref="B117:E117"/>
    <mergeCell ref="F117:N117"/>
    <mergeCell ref="B118:E118"/>
    <mergeCell ref="F118:N118"/>
    <mergeCell ref="A122:P122"/>
    <mergeCell ref="B110:E110"/>
    <mergeCell ref="F110:N110"/>
    <mergeCell ref="B111:E111"/>
    <mergeCell ref="F111:N111"/>
    <mergeCell ref="B112:E112"/>
    <mergeCell ref="F112:N112"/>
    <mergeCell ref="B113:E113"/>
    <mergeCell ref="F113:N113"/>
    <mergeCell ref="B114:E114"/>
    <mergeCell ref="F114:N114"/>
    <mergeCell ref="B105:E105"/>
    <mergeCell ref="G105:Q105"/>
    <mergeCell ref="B106:E106"/>
    <mergeCell ref="G106:Q106"/>
    <mergeCell ref="B107:E107"/>
    <mergeCell ref="G107:Q107"/>
    <mergeCell ref="B108:E108"/>
    <mergeCell ref="G108:Q108"/>
    <mergeCell ref="B109:E109"/>
    <mergeCell ref="F109:N109"/>
    <mergeCell ref="B100:E100"/>
    <mergeCell ref="G100:Q100"/>
    <mergeCell ref="B101:E101"/>
    <mergeCell ref="G101:Q101"/>
    <mergeCell ref="B102:E102"/>
    <mergeCell ref="G102:Q102"/>
    <mergeCell ref="B103:E103"/>
    <mergeCell ref="G103:Q103"/>
    <mergeCell ref="B104:E104"/>
    <mergeCell ref="G104:Q104"/>
    <mergeCell ref="B95:E95"/>
    <mergeCell ref="G95:AW95"/>
    <mergeCell ref="B96:E96"/>
    <mergeCell ref="G96:Q96"/>
    <mergeCell ref="B97:E97"/>
    <mergeCell ref="G97:Q97"/>
    <mergeCell ref="B98:E98"/>
    <mergeCell ref="G98:Q98"/>
    <mergeCell ref="B99:E99"/>
    <mergeCell ref="G99:Q99"/>
    <mergeCell ref="B92:E92"/>
    <mergeCell ref="G92:Q92"/>
    <mergeCell ref="B93:E93"/>
    <mergeCell ref="G93:Q93"/>
    <mergeCell ref="B85:E85"/>
    <mergeCell ref="B86:E86"/>
    <mergeCell ref="B87:E87"/>
    <mergeCell ref="B88:E88"/>
    <mergeCell ref="B94:E94"/>
    <mergeCell ref="G94:Q94"/>
    <mergeCell ref="B89:E89"/>
    <mergeCell ref="B90:E90"/>
    <mergeCell ref="B91:E91"/>
    <mergeCell ref="G85:Q85"/>
    <mergeCell ref="G86:Q86"/>
    <mergeCell ref="G87:Q87"/>
    <mergeCell ref="G88:Q88"/>
    <mergeCell ref="G89:Q89"/>
    <mergeCell ref="G90:Q90"/>
    <mergeCell ref="G91:Q91"/>
    <mergeCell ref="B80:E80"/>
    <mergeCell ref="G80:Q80"/>
    <mergeCell ref="B81:E81"/>
    <mergeCell ref="G81:Q81"/>
    <mergeCell ref="B82:E82"/>
    <mergeCell ref="G82:Q82"/>
    <mergeCell ref="B83:E83"/>
    <mergeCell ref="G83:Q83"/>
    <mergeCell ref="B84:E84"/>
    <mergeCell ref="G84:Q84"/>
    <mergeCell ref="B74:D74"/>
    <mergeCell ref="I74:J74"/>
    <mergeCell ref="B75:D75"/>
    <mergeCell ref="I75:J75"/>
    <mergeCell ref="A77:G77"/>
    <mergeCell ref="A78:E78"/>
    <mergeCell ref="F78:Q78"/>
    <mergeCell ref="B79:E79"/>
    <mergeCell ref="G79:Q79"/>
    <mergeCell ref="B69:C69"/>
    <mergeCell ref="D69:E69"/>
    <mergeCell ref="G69:N69"/>
    <mergeCell ref="O69:Q69"/>
    <mergeCell ref="B72:D72"/>
    <mergeCell ref="E72:F72"/>
    <mergeCell ref="G72:J72"/>
    <mergeCell ref="K72:L72"/>
    <mergeCell ref="B73:D73"/>
    <mergeCell ref="I73:J73"/>
    <mergeCell ref="B66:C66"/>
    <mergeCell ref="D66:E66"/>
    <mergeCell ref="F66:N66"/>
    <mergeCell ref="O66:Q66"/>
    <mergeCell ref="B67:C67"/>
    <mergeCell ref="D67:E67"/>
    <mergeCell ref="G67:N67"/>
    <mergeCell ref="O67:Q67"/>
    <mergeCell ref="B68:C68"/>
    <mergeCell ref="D68:E68"/>
    <mergeCell ref="G68:N68"/>
    <mergeCell ref="O68:Q68"/>
    <mergeCell ref="B62:C64"/>
    <mergeCell ref="D62:E62"/>
    <mergeCell ref="F62:J62"/>
    <mergeCell ref="K62:L62"/>
    <mergeCell ref="D63:E63"/>
    <mergeCell ref="F63:J63"/>
    <mergeCell ref="K63:L63"/>
    <mergeCell ref="D64:E64"/>
    <mergeCell ref="F64:J64"/>
    <mergeCell ref="K64:L64"/>
    <mergeCell ref="A56:A58"/>
    <mergeCell ref="B56:C58"/>
    <mergeCell ref="D56:E56"/>
    <mergeCell ref="F56:J56"/>
    <mergeCell ref="K56:L56"/>
    <mergeCell ref="M56:N64"/>
    <mergeCell ref="D57:E57"/>
    <mergeCell ref="F57:J57"/>
    <mergeCell ref="K57:L57"/>
    <mergeCell ref="D58:E58"/>
    <mergeCell ref="F58:J58"/>
    <mergeCell ref="K58:L58"/>
    <mergeCell ref="A59:A61"/>
    <mergeCell ref="B59:C61"/>
    <mergeCell ref="D59:E59"/>
    <mergeCell ref="F59:J59"/>
    <mergeCell ref="K59:L59"/>
    <mergeCell ref="D60:E60"/>
    <mergeCell ref="F60:J60"/>
    <mergeCell ref="K60:L60"/>
    <mergeCell ref="D61:E61"/>
    <mergeCell ref="F61:J61"/>
    <mergeCell ref="K61:L61"/>
    <mergeCell ref="A62:A64"/>
    <mergeCell ref="B50:C52"/>
    <mergeCell ref="D50:F50"/>
    <mergeCell ref="G50:N50"/>
    <mergeCell ref="D51:F51"/>
    <mergeCell ref="G51:N51"/>
    <mergeCell ref="D52:F52"/>
    <mergeCell ref="G52:N52"/>
    <mergeCell ref="A54:P54"/>
    <mergeCell ref="B55:C55"/>
    <mergeCell ref="D55:E55"/>
    <mergeCell ref="F55:J55"/>
    <mergeCell ref="K55:L55"/>
    <mergeCell ref="M55:N55"/>
    <mergeCell ref="B44:C46"/>
    <mergeCell ref="D44:F44"/>
    <mergeCell ref="G44:N44"/>
    <mergeCell ref="D45:F45"/>
    <mergeCell ref="G45:N45"/>
    <mergeCell ref="D46:F46"/>
    <mergeCell ref="G46:N46"/>
    <mergeCell ref="B47:C49"/>
    <mergeCell ref="D47:F47"/>
    <mergeCell ref="G47:N47"/>
    <mergeCell ref="D48:F48"/>
    <mergeCell ref="G48:N48"/>
    <mergeCell ref="D49:F49"/>
    <mergeCell ref="G49:N49"/>
    <mergeCell ref="A38:N38"/>
    <mergeCell ref="B39:C39"/>
    <mergeCell ref="E39:Q39"/>
    <mergeCell ref="B40:C40"/>
    <mergeCell ref="E40:Q40"/>
    <mergeCell ref="A42:G42"/>
    <mergeCell ref="B43:C43"/>
    <mergeCell ref="D43:F43"/>
    <mergeCell ref="G43:N43"/>
    <mergeCell ref="B142:G142"/>
    <mergeCell ref="I142:K142"/>
    <mergeCell ref="B143:G143"/>
    <mergeCell ref="I143:K143"/>
    <mergeCell ref="B144:G144"/>
    <mergeCell ref="I144:K144"/>
    <mergeCell ref="B145:G145"/>
    <mergeCell ref="I145:K145"/>
    <mergeCell ref="B146:G146"/>
    <mergeCell ref="I146:K146"/>
    <mergeCell ref="B147:G147"/>
    <mergeCell ref="B202:G202"/>
    <mergeCell ref="I202:K202"/>
    <mergeCell ref="B203:G203"/>
    <mergeCell ref="I203:K203"/>
    <mergeCell ref="B204:G204"/>
    <mergeCell ref="I204:K204"/>
    <mergeCell ref="B199:G199"/>
    <mergeCell ref="I199:K199"/>
    <mergeCell ref="B200:G200"/>
    <mergeCell ref="I200:K200"/>
    <mergeCell ref="B201:G201"/>
    <mergeCell ref="I201:K201"/>
    <mergeCell ref="B198:G198"/>
    <mergeCell ref="I198:K198"/>
    <mergeCell ref="B197:G197"/>
    <mergeCell ref="I197:K197"/>
    <mergeCell ref="B208:G208"/>
    <mergeCell ref="I208:K208"/>
    <mergeCell ref="B209:G209"/>
    <mergeCell ref="I209:K209"/>
    <mergeCell ref="B210:G210"/>
    <mergeCell ref="I210:K210"/>
    <mergeCell ref="B205:G205"/>
    <mergeCell ref="I205:K205"/>
    <mergeCell ref="B206:G206"/>
    <mergeCell ref="I206:K206"/>
    <mergeCell ref="B207:G207"/>
    <mergeCell ref="I207:K207"/>
    <mergeCell ref="B214:G214"/>
    <mergeCell ref="I214:K214"/>
    <mergeCell ref="B215:G215"/>
    <mergeCell ref="I215:K215"/>
    <mergeCell ref="B216:G216"/>
    <mergeCell ref="I216:K216"/>
    <mergeCell ref="B211:G211"/>
    <mergeCell ref="I211:K211"/>
    <mergeCell ref="B212:G212"/>
    <mergeCell ref="I212:K212"/>
    <mergeCell ref="B213:G213"/>
    <mergeCell ref="I213:K213"/>
    <mergeCell ref="B220:G220"/>
    <mergeCell ref="I220:K220"/>
    <mergeCell ref="B221:G221"/>
    <mergeCell ref="I221:K221"/>
    <mergeCell ref="B222:G222"/>
    <mergeCell ref="I222:K222"/>
    <mergeCell ref="B217:G217"/>
    <mergeCell ref="I217:K217"/>
    <mergeCell ref="B218:G218"/>
    <mergeCell ref="I218:K218"/>
    <mergeCell ref="B219:G219"/>
    <mergeCell ref="I219:K219"/>
    <mergeCell ref="B226:G226"/>
    <mergeCell ref="I226:K226"/>
    <mergeCell ref="B227:G227"/>
    <mergeCell ref="I227:K227"/>
    <mergeCell ref="B228:G228"/>
    <mergeCell ref="I228:K228"/>
    <mergeCell ref="B223:G223"/>
    <mergeCell ref="I223:K223"/>
    <mergeCell ref="B224:G224"/>
    <mergeCell ref="I224:K224"/>
    <mergeCell ref="B225:G225"/>
    <mergeCell ref="I225:K225"/>
    <mergeCell ref="B232:G232"/>
    <mergeCell ref="I232:K232"/>
    <mergeCell ref="B233:G233"/>
    <mergeCell ref="I233:K233"/>
    <mergeCell ref="B234:G234"/>
    <mergeCell ref="I234:K234"/>
    <mergeCell ref="B229:G229"/>
    <mergeCell ref="I229:K229"/>
    <mergeCell ref="B230:G230"/>
    <mergeCell ref="I230:K230"/>
    <mergeCell ref="B231:G231"/>
    <mergeCell ref="I231:K231"/>
    <mergeCell ref="B238:G238"/>
    <mergeCell ref="I238:K238"/>
    <mergeCell ref="B239:G239"/>
    <mergeCell ref="I239:K239"/>
    <mergeCell ref="B240:G240"/>
    <mergeCell ref="I240:K240"/>
    <mergeCell ref="B235:G235"/>
    <mergeCell ref="I235:K235"/>
    <mergeCell ref="B236:G236"/>
    <mergeCell ref="I236:K236"/>
    <mergeCell ref="B237:G237"/>
    <mergeCell ref="I237:K237"/>
    <mergeCell ref="B294:G294"/>
    <mergeCell ref="I294:K294"/>
    <mergeCell ref="B295:G295"/>
    <mergeCell ref="I295:K295"/>
    <mergeCell ref="B296:G296"/>
    <mergeCell ref="I296:K296"/>
    <mergeCell ref="B241:G241"/>
    <mergeCell ref="B291:G291"/>
    <mergeCell ref="I291:K291"/>
    <mergeCell ref="B292:G292"/>
    <mergeCell ref="I292:K292"/>
    <mergeCell ref="B293:G293"/>
    <mergeCell ref="I293:K293"/>
    <mergeCell ref="I245:K245"/>
    <mergeCell ref="B246:G246"/>
    <mergeCell ref="I246:K246"/>
    <mergeCell ref="B247:G247"/>
    <mergeCell ref="I247:K247"/>
    <mergeCell ref="B248:G248"/>
    <mergeCell ref="I248:K248"/>
    <mergeCell ref="B249:G249"/>
    <mergeCell ref="I249:K249"/>
    <mergeCell ref="B250:G250"/>
    <mergeCell ref="I250:K250"/>
    <mergeCell ref="B301:G301"/>
    <mergeCell ref="I301:K301"/>
    <mergeCell ref="B302:G302"/>
    <mergeCell ref="I302:K302"/>
    <mergeCell ref="B297:G297"/>
    <mergeCell ref="I297:K297"/>
    <mergeCell ref="B298:G298"/>
    <mergeCell ref="I298:K298"/>
    <mergeCell ref="B299:G299"/>
    <mergeCell ref="I299:K299"/>
    <mergeCell ref="B312:G312"/>
    <mergeCell ref="I312:K312"/>
    <mergeCell ref="I241:K241"/>
    <mergeCell ref="B242:G242"/>
    <mergeCell ref="I242:K242"/>
    <mergeCell ref="B243:G243"/>
    <mergeCell ref="I243:K243"/>
    <mergeCell ref="B244:G244"/>
    <mergeCell ref="I244:K244"/>
    <mergeCell ref="B245:G245"/>
    <mergeCell ref="B309:G309"/>
    <mergeCell ref="I309:K309"/>
    <mergeCell ref="B310:G310"/>
    <mergeCell ref="I310:K310"/>
    <mergeCell ref="B311:G311"/>
    <mergeCell ref="I311:K311"/>
    <mergeCell ref="B306:G306"/>
    <mergeCell ref="I306:K306"/>
    <mergeCell ref="B253:G253"/>
    <mergeCell ref="I253:K253"/>
    <mergeCell ref="B254:G254"/>
    <mergeCell ref="I254:K254"/>
    <mergeCell ref="B255:G255"/>
    <mergeCell ref="I255:K255"/>
    <mergeCell ref="B251:G251"/>
    <mergeCell ref="I251:K251"/>
    <mergeCell ref="B252:G252"/>
    <mergeCell ref="I252:K252"/>
    <mergeCell ref="B259:G259"/>
    <mergeCell ref="I259:K259"/>
    <mergeCell ref="B260:G260"/>
    <mergeCell ref="I260:K260"/>
    <mergeCell ref="B261:G261"/>
    <mergeCell ref="I261:K261"/>
    <mergeCell ref="B256:G256"/>
    <mergeCell ref="I256:K256"/>
    <mergeCell ref="B257:G257"/>
    <mergeCell ref="I257:K257"/>
    <mergeCell ref="B258:G258"/>
    <mergeCell ref="I258:K258"/>
    <mergeCell ref="B265:G265"/>
    <mergeCell ref="I265:K265"/>
    <mergeCell ref="B266:G266"/>
    <mergeCell ref="I266:K266"/>
    <mergeCell ref="B267:G267"/>
    <mergeCell ref="I267:K267"/>
    <mergeCell ref="B262:G262"/>
    <mergeCell ref="I262:K262"/>
    <mergeCell ref="B263:G263"/>
    <mergeCell ref="I263:K263"/>
    <mergeCell ref="B264:G264"/>
    <mergeCell ref="I264:K264"/>
    <mergeCell ref="B271:G271"/>
    <mergeCell ref="I271:K271"/>
    <mergeCell ref="B272:G272"/>
    <mergeCell ref="I272:K272"/>
    <mergeCell ref="B273:G273"/>
    <mergeCell ref="I273:K273"/>
    <mergeCell ref="B268:G268"/>
    <mergeCell ref="I268:K268"/>
    <mergeCell ref="B269:G269"/>
    <mergeCell ref="I269:K269"/>
    <mergeCell ref="B270:G270"/>
    <mergeCell ref="I270:K270"/>
    <mergeCell ref="B277:G277"/>
    <mergeCell ref="I277:K277"/>
    <mergeCell ref="B278:G278"/>
    <mergeCell ref="I278:K278"/>
    <mergeCell ref="B279:G279"/>
    <mergeCell ref="I279:K279"/>
    <mergeCell ref="B274:G274"/>
    <mergeCell ref="I274:K274"/>
    <mergeCell ref="B275:G275"/>
    <mergeCell ref="I275:K275"/>
    <mergeCell ref="B276:G276"/>
    <mergeCell ref="I276:K276"/>
    <mergeCell ref="B283:G283"/>
    <mergeCell ref="I283:K283"/>
    <mergeCell ref="B284:G284"/>
    <mergeCell ref="I284:K284"/>
    <mergeCell ref="B285:G285"/>
    <mergeCell ref="I285:K285"/>
    <mergeCell ref="B280:G280"/>
    <mergeCell ref="I280:K280"/>
    <mergeCell ref="B281:G281"/>
    <mergeCell ref="I281:K281"/>
    <mergeCell ref="B282:G282"/>
    <mergeCell ref="I282:K282"/>
    <mergeCell ref="B289:G289"/>
    <mergeCell ref="I289:K289"/>
    <mergeCell ref="B290:G290"/>
    <mergeCell ref="I290:K290"/>
    <mergeCell ref="B313:G313"/>
    <mergeCell ref="I313:K313"/>
    <mergeCell ref="B286:G286"/>
    <mergeCell ref="I286:K286"/>
    <mergeCell ref="B287:G287"/>
    <mergeCell ref="I287:K287"/>
    <mergeCell ref="B288:G288"/>
    <mergeCell ref="I288:K288"/>
    <mergeCell ref="B307:G307"/>
    <mergeCell ref="I307:K307"/>
    <mergeCell ref="B308:G308"/>
    <mergeCell ref="I308:K308"/>
    <mergeCell ref="B303:G303"/>
    <mergeCell ref="I303:K303"/>
    <mergeCell ref="B304:G304"/>
    <mergeCell ref="I304:K304"/>
    <mergeCell ref="B305:G305"/>
    <mergeCell ref="I305:K305"/>
    <mergeCell ref="B300:G300"/>
    <mergeCell ref="I300:K300"/>
    <mergeCell ref="B317:G317"/>
    <mergeCell ref="I317:K317"/>
    <mergeCell ref="B318:G318"/>
    <mergeCell ref="I318:K318"/>
    <mergeCell ref="B319:G319"/>
    <mergeCell ref="I319:K319"/>
    <mergeCell ref="B314:G314"/>
    <mergeCell ref="I314:K314"/>
    <mergeCell ref="B315:G315"/>
    <mergeCell ref="I315:K315"/>
    <mergeCell ref="B316:G316"/>
    <mergeCell ref="I316:K316"/>
    <mergeCell ref="B323:G323"/>
    <mergeCell ref="I323:K323"/>
    <mergeCell ref="B324:G324"/>
    <mergeCell ref="I324:K324"/>
    <mergeCell ref="B325:G325"/>
    <mergeCell ref="I325:K325"/>
    <mergeCell ref="B320:G320"/>
    <mergeCell ref="I320:K320"/>
    <mergeCell ref="B321:G321"/>
    <mergeCell ref="I321:K321"/>
    <mergeCell ref="B322:G322"/>
    <mergeCell ref="I322:K322"/>
    <mergeCell ref="B329:G329"/>
    <mergeCell ref="I329:K329"/>
    <mergeCell ref="B330:G330"/>
    <mergeCell ref="I330:K330"/>
    <mergeCell ref="B331:G331"/>
    <mergeCell ref="I331:K331"/>
    <mergeCell ref="B326:G326"/>
    <mergeCell ref="I326:K326"/>
    <mergeCell ref="B327:G327"/>
    <mergeCell ref="I327:K327"/>
    <mergeCell ref="B328:G328"/>
    <mergeCell ref="I328:K328"/>
    <mergeCell ref="B335:G335"/>
    <mergeCell ref="I335:K335"/>
    <mergeCell ref="B336:G336"/>
    <mergeCell ref="I336:K336"/>
    <mergeCell ref="B337:G337"/>
    <mergeCell ref="I337:K337"/>
    <mergeCell ref="B332:G332"/>
    <mergeCell ref="I332:K332"/>
    <mergeCell ref="B333:G333"/>
    <mergeCell ref="I333:K333"/>
    <mergeCell ref="B334:G334"/>
    <mergeCell ref="I334:K334"/>
    <mergeCell ref="B344:G344"/>
    <mergeCell ref="I344:K344"/>
    <mergeCell ref="B341:G341"/>
    <mergeCell ref="I341:K341"/>
    <mergeCell ref="B342:G342"/>
    <mergeCell ref="I342:K342"/>
    <mergeCell ref="B343:G343"/>
    <mergeCell ref="I343:K343"/>
    <mergeCell ref="B338:G338"/>
    <mergeCell ref="I338:K338"/>
    <mergeCell ref="B339:G339"/>
    <mergeCell ref="I339:K339"/>
    <mergeCell ref="B340:G340"/>
    <mergeCell ref="I340:K340"/>
  </mergeCells>
  <conditionalFormatting sqref="N147:N196 J147:J196">
    <cfRule type="expression" priority="141">
      <formula>#REF!="Si"</formula>
    </cfRule>
  </conditionalFormatting>
  <conditionalFormatting sqref="R126:R132 R140:R146">
    <cfRule type="iconSet" priority="140">
      <iconSet iconSet="3Flags" reverse="1">
        <cfvo type="percent" val="0"/>
        <cfvo type="percent" val="33"/>
        <cfvo type="percent" val="67"/>
      </iconSet>
    </cfRule>
  </conditionalFormatting>
  <conditionalFormatting sqref="W125:W132 W140:W146">
    <cfRule type="containsText" dxfId="152" priority="139" operator="containsText" text="Si">
      <formula>NOT(ISERROR(SEARCH("Si",W125)))</formula>
    </cfRule>
  </conditionalFormatting>
  <conditionalFormatting sqref="S125:U132 S140:U146">
    <cfRule type="containsText" dxfId="151" priority="138" operator="containsText" text="No">
      <formula>NOT(ISERROR(SEARCH("No",S125)))</formula>
    </cfRule>
  </conditionalFormatting>
  <conditionalFormatting sqref="L125:P132 L140:P146">
    <cfRule type="containsText" dxfId="150" priority="137" operator="containsText" text="Si">
      <formula>NOT(ISERROR(SEARCH("Si",L125)))</formula>
    </cfRule>
  </conditionalFormatting>
  <conditionalFormatting sqref="R125:R132 R140:R146">
    <cfRule type="iconSet" priority="136">
      <iconSet iconSet="3Flags" reverse="1">
        <cfvo type="percent" val="0"/>
        <cfvo type="percent" val="33"/>
        <cfvo type="percent" val="67"/>
      </iconSet>
    </cfRule>
  </conditionalFormatting>
  <conditionalFormatting sqref="Q125:Q132 Q140:Q146">
    <cfRule type="containsText" dxfId="149" priority="135" operator="containsText" text="Si">
      <formula>NOT(ISERROR(SEARCH("Si",Q125)))</formula>
    </cfRule>
  </conditionalFormatting>
  <conditionalFormatting sqref="V125:V132 V140:V146">
    <cfRule type="iconSet" priority="134">
      <iconSet reverse="1">
        <cfvo type="percent" val="0"/>
        <cfvo type="num" val="4"/>
        <cfvo type="num" val="7"/>
      </iconSet>
    </cfRule>
  </conditionalFormatting>
  <conditionalFormatting sqref="R133:R139">
    <cfRule type="iconSet" priority="133">
      <iconSet iconSet="3Flags" reverse="1">
        <cfvo type="percent" val="0"/>
        <cfvo type="percent" val="33"/>
        <cfvo type="percent" val="67"/>
      </iconSet>
    </cfRule>
  </conditionalFormatting>
  <conditionalFormatting sqref="W133:W139">
    <cfRule type="containsText" dxfId="148" priority="132" operator="containsText" text="Si">
      <formula>NOT(ISERROR(SEARCH("Si",W133)))</formula>
    </cfRule>
  </conditionalFormatting>
  <conditionalFormatting sqref="S133:U139">
    <cfRule type="containsText" dxfId="147" priority="131" operator="containsText" text="No">
      <formula>NOT(ISERROR(SEARCH("No",S133)))</formula>
    </cfRule>
  </conditionalFormatting>
  <conditionalFormatting sqref="L133:P139">
    <cfRule type="containsText" dxfId="146" priority="130" operator="containsText" text="Si">
      <formula>NOT(ISERROR(SEARCH("Si",L133)))</formula>
    </cfRule>
  </conditionalFormatting>
  <conditionalFormatting sqref="R133:R139">
    <cfRule type="iconSet" priority="129">
      <iconSet iconSet="3Flags" reverse="1">
        <cfvo type="percent" val="0"/>
        <cfvo type="percent" val="33"/>
        <cfvo type="percent" val="67"/>
      </iconSet>
    </cfRule>
  </conditionalFormatting>
  <conditionalFormatting sqref="Q133:Q139">
    <cfRule type="containsText" dxfId="145" priority="128" operator="containsText" text="Si">
      <formula>NOT(ISERROR(SEARCH("Si",Q133)))</formula>
    </cfRule>
  </conditionalFormatting>
  <conditionalFormatting sqref="V133:V139">
    <cfRule type="iconSet" priority="127">
      <iconSet reverse="1">
        <cfvo type="percent" val="0"/>
        <cfvo type="num" val="4"/>
        <cfvo type="num" val="7"/>
      </iconSet>
    </cfRule>
  </conditionalFormatting>
  <conditionalFormatting sqref="R198:R204 R212:R218">
    <cfRule type="iconSet" priority="126">
      <iconSet iconSet="3Flags" reverse="1">
        <cfvo type="percent" val="0"/>
        <cfvo type="percent" val="33"/>
        <cfvo type="percent" val="67"/>
      </iconSet>
    </cfRule>
  </conditionalFormatting>
  <conditionalFormatting sqref="W197:W204 W212:W218">
    <cfRule type="containsText" dxfId="144" priority="125" operator="containsText" text="Si">
      <formula>NOT(ISERROR(SEARCH("Si",W197)))</formula>
    </cfRule>
  </conditionalFormatting>
  <conditionalFormatting sqref="S197:U204 S212:U218">
    <cfRule type="containsText" dxfId="143" priority="124" operator="containsText" text="No">
      <formula>NOT(ISERROR(SEARCH("No",S197)))</formula>
    </cfRule>
  </conditionalFormatting>
  <conditionalFormatting sqref="L197:P204 L212:P218">
    <cfRule type="containsText" dxfId="142" priority="123" operator="containsText" text="Si">
      <formula>NOT(ISERROR(SEARCH("Si",L197)))</formula>
    </cfRule>
  </conditionalFormatting>
  <conditionalFormatting sqref="R197:R204 R212:R218">
    <cfRule type="iconSet" priority="122">
      <iconSet iconSet="3Flags" reverse="1">
        <cfvo type="percent" val="0"/>
        <cfvo type="percent" val="33"/>
        <cfvo type="percent" val="67"/>
      </iconSet>
    </cfRule>
  </conditionalFormatting>
  <conditionalFormatting sqref="Q197:Q204 Q212:Q218">
    <cfRule type="containsText" dxfId="141" priority="121" operator="containsText" text="Si">
      <formula>NOT(ISERROR(SEARCH("Si",Q197)))</formula>
    </cfRule>
  </conditionalFormatting>
  <conditionalFormatting sqref="V197:V204 V212:V218">
    <cfRule type="iconSet" priority="120">
      <iconSet reverse="1">
        <cfvo type="percent" val="0"/>
        <cfvo type="num" val="4"/>
        <cfvo type="num" val="7"/>
      </iconSet>
    </cfRule>
  </conditionalFormatting>
  <conditionalFormatting sqref="R205:R211">
    <cfRule type="iconSet" priority="119">
      <iconSet iconSet="3Flags" reverse="1">
        <cfvo type="percent" val="0"/>
        <cfvo type="percent" val="33"/>
        <cfvo type="percent" val="67"/>
      </iconSet>
    </cfRule>
  </conditionalFormatting>
  <conditionalFormatting sqref="W205:W211">
    <cfRule type="containsText" dxfId="140" priority="118" operator="containsText" text="Si">
      <formula>NOT(ISERROR(SEARCH("Si",W205)))</formula>
    </cfRule>
  </conditionalFormatting>
  <conditionalFormatting sqref="S205:U211">
    <cfRule type="containsText" dxfId="139" priority="117" operator="containsText" text="No">
      <formula>NOT(ISERROR(SEARCH("No",S205)))</formula>
    </cfRule>
  </conditionalFormatting>
  <conditionalFormatting sqref="L205:P211">
    <cfRule type="containsText" dxfId="138" priority="116" operator="containsText" text="Si">
      <formula>NOT(ISERROR(SEARCH("Si",L205)))</formula>
    </cfRule>
  </conditionalFormatting>
  <conditionalFormatting sqref="R205:R211">
    <cfRule type="iconSet" priority="115">
      <iconSet iconSet="3Flags" reverse="1">
        <cfvo type="percent" val="0"/>
        <cfvo type="percent" val="33"/>
        <cfvo type="percent" val="67"/>
      </iconSet>
    </cfRule>
  </conditionalFormatting>
  <conditionalFormatting sqref="Q205:Q211">
    <cfRule type="containsText" dxfId="137" priority="114" operator="containsText" text="Si">
      <formula>NOT(ISERROR(SEARCH("Si",Q205)))</formula>
    </cfRule>
  </conditionalFormatting>
  <conditionalFormatting sqref="V205:V211">
    <cfRule type="iconSet" priority="113">
      <iconSet reverse="1">
        <cfvo type="percent" val="0"/>
        <cfvo type="num" val="4"/>
        <cfvo type="num" val="7"/>
      </iconSet>
    </cfRule>
  </conditionalFormatting>
  <conditionalFormatting sqref="R221:R226 R234:R240">
    <cfRule type="iconSet" priority="111">
      <iconSet iconSet="3Flags" reverse="1">
        <cfvo type="percent" val="0"/>
        <cfvo type="percent" val="33"/>
        <cfvo type="percent" val="67"/>
      </iconSet>
    </cfRule>
  </conditionalFormatting>
  <conditionalFormatting sqref="W219 W234:W240 W221:W226">
    <cfRule type="containsText" dxfId="136" priority="110" operator="containsText" text="Si">
      <formula>NOT(ISERROR(SEARCH("Si",W219)))</formula>
    </cfRule>
  </conditionalFormatting>
  <conditionalFormatting sqref="S219:U219 S234:U240 S221:U226">
    <cfRule type="containsText" dxfId="135" priority="109" operator="containsText" text="No">
      <formula>NOT(ISERROR(SEARCH("No",S219)))</formula>
    </cfRule>
  </conditionalFormatting>
  <conditionalFormatting sqref="L219:P219 L234:P240 L221:P226">
    <cfRule type="containsText" dxfId="134" priority="108" operator="containsText" text="Si">
      <formula>NOT(ISERROR(SEARCH("Si",L219)))</formula>
    </cfRule>
  </conditionalFormatting>
  <conditionalFormatting sqref="R219 R234:R240 R221:R226">
    <cfRule type="iconSet" priority="107">
      <iconSet iconSet="3Flags" reverse="1">
        <cfvo type="percent" val="0"/>
        <cfvo type="percent" val="33"/>
        <cfvo type="percent" val="67"/>
      </iconSet>
    </cfRule>
  </conditionalFormatting>
  <conditionalFormatting sqref="Q219 Q234:Q240 Q221:Q226">
    <cfRule type="containsText" dxfId="133" priority="106" operator="containsText" text="Si">
      <formula>NOT(ISERROR(SEARCH("Si",Q219)))</formula>
    </cfRule>
  </conditionalFormatting>
  <conditionalFormatting sqref="V219 V234:V240 V221:V226">
    <cfRule type="iconSet" priority="105">
      <iconSet reverse="1">
        <cfvo type="percent" val="0"/>
        <cfvo type="num" val="4"/>
        <cfvo type="num" val="7"/>
      </iconSet>
    </cfRule>
  </conditionalFormatting>
  <conditionalFormatting sqref="R227:R233">
    <cfRule type="iconSet" priority="104">
      <iconSet iconSet="3Flags" reverse="1">
        <cfvo type="percent" val="0"/>
        <cfvo type="percent" val="33"/>
        <cfvo type="percent" val="67"/>
      </iconSet>
    </cfRule>
  </conditionalFormatting>
  <conditionalFormatting sqref="W227:W233">
    <cfRule type="containsText" dxfId="132" priority="103" operator="containsText" text="Si">
      <formula>NOT(ISERROR(SEARCH("Si",W227)))</formula>
    </cfRule>
  </conditionalFormatting>
  <conditionalFormatting sqref="S227:U233">
    <cfRule type="containsText" dxfId="131" priority="102" operator="containsText" text="No">
      <formula>NOT(ISERROR(SEARCH("No",S227)))</formula>
    </cfRule>
  </conditionalFormatting>
  <conditionalFormatting sqref="L227:P233">
    <cfRule type="containsText" dxfId="130" priority="101" operator="containsText" text="Si">
      <formula>NOT(ISERROR(SEARCH("Si",L227)))</formula>
    </cfRule>
  </conditionalFormatting>
  <conditionalFormatting sqref="R227:R233">
    <cfRule type="iconSet" priority="100">
      <iconSet iconSet="3Flags" reverse="1">
        <cfvo type="percent" val="0"/>
        <cfvo type="percent" val="33"/>
        <cfvo type="percent" val="67"/>
      </iconSet>
    </cfRule>
  </conditionalFormatting>
  <conditionalFormatting sqref="Q227:Q233">
    <cfRule type="containsText" dxfId="129" priority="99" operator="containsText" text="Si">
      <formula>NOT(ISERROR(SEARCH("Si",Q227)))</formula>
    </cfRule>
  </conditionalFormatting>
  <conditionalFormatting sqref="V227:V233">
    <cfRule type="iconSet" priority="98">
      <iconSet reverse="1">
        <cfvo type="percent" val="0"/>
        <cfvo type="num" val="4"/>
        <cfvo type="num" val="7"/>
      </iconSet>
    </cfRule>
  </conditionalFormatting>
  <conditionalFormatting sqref="W267:W273">
    <cfRule type="containsText" dxfId="128" priority="61" operator="containsText" text="Si">
      <formula>NOT(ISERROR(SEARCH("Si",W267)))</formula>
    </cfRule>
  </conditionalFormatting>
  <conditionalFormatting sqref="S267:U273">
    <cfRule type="containsText" dxfId="127" priority="60" operator="containsText" text="No">
      <formula>NOT(ISERROR(SEARCH("No",S267)))</formula>
    </cfRule>
  </conditionalFormatting>
  <conditionalFormatting sqref="L267:P273">
    <cfRule type="containsText" dxfId="126" priority="59" operator="containsText" text="Si">
      <formula>NOT(ISERROR(SEARCH("Si",L267)))</formula>
    </cfRule>
  </conditionalFormatting>
  <conditionalFormatting sqref="Q267:Q273">
    <cfRule type="containsText" dxfId="125" priority="57" operator="containsText" text="Si">
      <formula>NOT(ISERROR(SEARCH("Si",Q267)))</formula>
    </cfRule>
  </conditionalFormatting>
  <conditionalFormatting sqref="W281:W286 W294:W300">
    <cfRule type="containsText" dxfId="124" priority="54" operator="containsText" text="Si">
      <formula>NOT(ISERROR(SEARCH("Si",W281)))</formula>
    </cfRule>
  </conditionalFormatting>
  <conditionalFormatting sqref="S281:U286 S294:U300">
    <cfRule type="containsText" dxfId="123" priority="53" operator="containsText" text="No">
      <formula>NOT(ISERROR(SEARCH("No",S281)))</formula>
    </cfRule>
  </conditionalFormatting>
  <conditionalFormatting sqref="L281:P286 L294:P300">
    <cfRule type="containsText" dxfId="122" priority="52" operator="containsText" text="Si">
      <formula>NOT(ISERROR(SEARCH("Si",L281)))</formula>
    </cfRule>
  </conditionalFormatting>
  <conditionalFormatting sqref="Q281:Q286 Q294:Q300">
    <cfRule type="containsText" dxfId="121" priority="50" operator="containsText" text="Si">
      <formula>NOT(ISERROR(SEARCH("Si",Q281)))</formula>
    </cfRule>
  </conditionalFormatting>
  <conditionalFormatting sqref="R241:R246 R254:R260">
    <cfRule type="iconSet" priority="83">
      <iconSet iconSet="3Flags" reverse="1">
        <cfvo type="percent" val="0"/>
        <cfvo type="percent" val="33"/>
        <cfvo type="percent" val="67"/>
      </iconSet>
    </cfRule>
  </conditionalFormatting>
  <conditionalFormatting sqref="W241:W246 W254:W260">
    <cfRule type="containsText" dxfId="120" priority="82" operator="containsText" text="Si">
      <formula>NOT(ISERROR(SEARCH("Si",W241)))</formula>
    </cfRule>
  </conditionalFormatting>
  <conditionalFormatting sqref="S241:U246 S254:U260">
    <cfRule type="containsText" dxfId="119" priority="81" operator="containsText" text="No">
      <formula>NOT(ISERROR(SEARCH("No",S241)))</formula>
    </cfRule>
  </conditionalFormatting>
  <conditionalFormatting sqref="L241:P246 L254:P260">
    <cfRule type="containsText" dxfId="118" priority="80" operator="containsText" text="Si">
      <formula>NOT(ISERROR(SEARCH("Si",L241)))</formula>
    </cfRule>
  </conditionalFormatting>
  <conditionalFormatting sqref="R241:R246">
    <cfRule type="iconSet" priority="79">
      <iconSet iconSet="3Flags" reverse="1">
        <cfvo type="percent" val="0"/>
        <cfvo type="percent" val="33"/>
        <cfvo type="percent" val="67"/>
      </iconSet>
    </cfRule>
  </conditionalFormatting>
  <conditionalFormatting sqref="Q241:Q246 Q254:Q260">
    <cfRule type="containsText" dxfId="117" priority="78" operator="containsText" text="Si">
      <formula>NOT(ISERROR(SEARCH("Si",Q241)))</formula>
    </cfRule>
  </conditionalFormatting>
  <conditionalFormatting sqref="V241:V246 V254:V260">
    <cfRule type="iconSet" priority="77">
      <iconSet reverse="1">
        <cfvo type="percent" val="0"/>
        <cfvo type="num" val="4"/>
        <cfvo type="num" val="7"/>
      </iconSet>
    </cfRule>
  </conditionalFormatting>
  <conditionalFormatting sqref="R247:R253">
    <cfRule type="iconSet" priority="76">
      <iconSet iconSet="3Flags" reverse="1">
        <cfvo type="percent" val="0"/>
        <cfvo type="percent" val="33"/>
        <cfvo type="percent" val="67"/>
      </iconSet>
    </cfRule>
  </conditionalFormatting>
  <conditionalFormatting sqref="W247:W253">
    <cfRule type="containsText" dxfId="116" priority="75" operator="containsText" text="Si">
      <formula>NOT(ISERROR(SEARCH("Si",W247)))</formula>
    </cfRule>
  </conditionalFormatting>
  <conditionalFormatting sqref="S247:U253">
    <cfRule type="containsText" dxfId="115" priority="74" operator="containsText" text="No">
      <formula>NOT(ISERROR(SEARCH("No",S247)))</formula>
    </cfRule>
  </conditionalFormatting>
  <conditionalFormatting sqref="L247:P253">
    <cfRule type="containsText" dxfId="114" priority="73" operator="containsText" text="Si">
      <formula>NOT(ISERROR(SEARCH("Si",L247)))</formula>
    </cfRule>
  </conditionalFormatting>
  <conditionalFormatting sqref="R247:R253">
    <cfRule type="iconSet" priority="72">
      <iconSet iconSet="3Flags" reverse="1">
        <cfvo type="percent" val="0"/>
        <cfvo type="percent" val="33"/>
        <cfvo type="percent" val="67"/>
      </iconSet>
    </cfRule>
  </conditionalFormatting>
  <conditionalFormatting sqref="Q247:Q253">
    <cfRule type="containsText" dxfId="113" priority="71" operator="containsText" text="Si">
      <formula>NOT(ISERROR(SEARCH("Si",Q247)))</formula>
    </cfRule>
  </conditionalFormatting>
  <conditionalFormatting sqref="V247:V253">
    <cfRule type="iconSet" priority="70">
      <iconSet reverse="1">
        <cfvo type="percent" val="0"/>
        <cfvo type="num" val="4"/>
        <cfvo type="num" val="7"/>
      </iconSet>
    </cfRule>
  </conditionalFormatting>
  <conditionalFormatting sqref="R261:R266 R274:R280">
    <cfRule type="iconSet" priority="69">
      <iconSet iconSet="3Flags" reverse="1">
        <cfvo type="percent" val="0"/>
        <cfvo type="percent" val="33"/>
        <cfvo type="percent" val="67"/>
      </iconSet>
    </cfRule>
  </conditionalFormatting>
  <conditionalFormatting sqref="W261:W266 W274:W280">
    <cfRule type="containsText" dxfId="112" priority="68" operator="containsText" text="Si">
      <formula>NOT(ISERROR(SEARCH("Si",W261)))</formula>
    </cfRule>
  </conditionalFormatting>
  <conditionalFormatting sqref="S261:U266 S274:U280">
    <cfRule type="containsText" dxfId="111" priority="67" operator="containsText" text="No">
      <formula>NOT(ISERROR(SEARCH("No",S261)))</formula>
    </cfRule>
  </conditionalFormatting>
  <conditionalFormatting sqref="L261:P266 L274:P280">
    <cfRule type="containsText" dxfId="110" priority="66" operator="containsText" text="Si">
      <formula>NOT(ISERROR(SEARCH("Si",L261)))</formula>
    </cfRule>
  </conditionalFormatting>
  <conditionalFormatting sqref="R261:R266">
    <cfRule type="iconSet" priority="65">
      <iconSet iconSet="3Flags" reverse="1">
        <cfvo type="percent" val="0"/>
        <cfvo type="percent" val="33"/>
        <cfvo type="percent" val="67"/>
      </iconSet>
    </cfRule>
  </conditionalFormatting>
  <conditionalFormatting sqref="Q261:Q266 Q274:Q280">
    <cfRule type="containsText" dxfId="109" priority="64" operator="containsText" text="Si">
      <formula>NOT(ISERROR(SEARCH("Si",Q261)))</formula>
    </cfRule>
  </conditionalFormatting>
  <conditionalFormatting sqref="V261:V266 V274:V280">
    <cfRule type="iconSet" priority="63">
      <iconSet reverse="1">
        <cfvo type="percent" val="0"/>
        <cfvo type="num" val="4"/>
        <cfvo type="num" val="7"/>
      </iconSet>
    </cfRule>
  </conditionalFormatting>
  <conditionalFormatting sqref="R267:R273">
    <cfRule type="iconSet" priority="62">
      <iconSet iconSet="3Flags" reverse="1">
        <cfvo type="percent" val="0"/>
        <cfvo type="percent" val="33"/>
        <cfvo type="percent" val="67"/>
      </iconSet>
    </cfRule>
  </conditionalFormatting>
  <conditionalFormatting sqref="R267:R273">
    <cfRule type="iconSet" priority="58">
      <iconSet iconSet="3Flags" reverse="1">
        <cfvo type="percent" val="0"/>
        <cfvo type="percent" val="33"/>
        <cfvo type="percent" val="67"/>
      </iconSet>
    </cfRule>
  </conditionalFormatting>
  <conditionalFormatting sqref="V267:V273">
    <cfRule type="iconSet" priority="56">
      <iconSet reverse="1">
        <cfvo type="percent" val="0"/>
        <cfvo type="num" val="4"/>
        <cfvo type="num" val="7"/>
      </iconSet>
    </cfRule>
  </conditionalFormatting>
  <conditionalFormatting sqref="R281:R286 R294:R300">
    <cfRule type="iconSet" priority="55">
      <iconSet iconSet="3Flags" reverse="1">
        <cfvo type="percent" val="0"/>
        <cfvo type="percent" val="33"/>
        <cfvo type="percent" val="67"/>
      </iconSet>
    </cfRule>
  </conditionalFormatting>
  <conditionalFormatting sqref="R281:R286">
    <cfRule type="iconSet" priority="51">
      <iconSet iconSet="3Flags" reverse="1">
        <cfvo type="percent" val="0"/>
        <cfvo type="percent" val="33"/>
        <cfvo type="percent" val="67"/>
      </iconSet>
    </cfRule>
  </conditionalFormatting>
  <conditionalFormatting sqref="V281:V286 V294:V300">
    <cfRule type="iconSet" priority="49">
      <iconSet reverse="1">
        <cfvo type="percent" val="0"/>
        <cfvo type="num" val="4"/>
        <cfvo type="num" val="7"/>
      </iconSet>
    </cfRule>
  </conditionalFormatting>
  <conditionalFormatting sqref="R287:R293">
    <cfRule type="iconSet" priority="48">
      <iconSet iconSet="3Flags" reverse="1">
        <cfvo type="percent" val="0"/>
        <cfvo type="percent" val="33"/>
        <cfvo type="percent" val="67"/>
      </iconSet>
    </cfRule>
  </conditionalFormatting>
  <conditionalFormatting sqref="W287:W293">
    <cfRule type="containsText" dxfId="108" priority="47" operator="containsText" text="Si">
      <formula>NOT(ISERROR(SEARCH("Si",W287)))</formula>
    </cfRule>
  </conditionalFormatting>
  <conditionalFormatting sqref="S287:U293">
    <cfRule type="containsText" dxfId="107" priority="46" operator="containsText" text="No">
      <formula>NOT(ISERROR(SEARCH("No",S287)))</formula>
    </cfRule>
  </conditionalFormatting>
  <conditionalFormatting sqref="L287:P293">
    <cfRule type="containsText" dxfId="106" priority="45" operator="containsText" text="Si">
      <formula>NOT(ISERROR(SEARCH("Si",L287)))</formula>
    </cfRule>
  </conditionalFormatting>
  <conditionalFormatting sqref="R287:R293">
    <cfRule type="iconSet" priority="44">
      <iconSet iconSet="3Flags" reverse="1">
        <cfvo type="percent" val="0"/>
        <cfvo type="percent" val="33"/>
        <cfvo type="percent" val="67"/>
      </iconSet>
    </cfRule>
  </conditionalFormatting>
  <conditionalFormatting sqref="Q287:Q293">
    <cfRule type="containsText" dxfId="105" priority="43" operator="containsText" text="Si">
      <formula>NOT(ISERROR(SEARCH("Si",Q287)))</formula>
    </cfRule>
  </conditionalFormatting>
  <conditionalFormatting sqref="V287:V293">
    <cfRule type="iconSet" priority="42">
      <iconSet reverse="1">
        <cfvo type="percent" val="0"/>
        <cfvo type="num" val="4"/>
        <cfvo type="num" val="7"/>
      </iconSet>
    </cfRule>
  </conditionalFormatting>
  <conditionalFormatting sqref="R301:R306 R314:R320">
    <cfRule type="iconSet" priority="41">
      <iconSet iconSet="3Flags" reverse="1">
        <cfvo type="percent" val="0"/>
        <cfvo type="percent" val="33"/>
        <cfvo type="percent" val="67"/>
      </iconSet>
    </cfRule>
  </conditionalFormatting>
  <conditionalFormatting sqref="W301:W306 W314:W320">
    <cfRule type="containsText" dxfId="104" priority="40" operator="containsText" text="Si">
      <formula>NOT(ISERROR(SEARCH("Si",W301)))</formula>
    </cfRule>
  </conditionalFormatting>
  <conditionalFormatting sqref="S301:U306 S314:U320">
    <cfRule type="containsText" dxfId="103" priority="39" operator="containsText" text="No">
      <formula>NOT(ISERROR(SEARCH("No",S301)))</formula>
    </cfRule>
  </conditionalFormatting>
  <conditionalFormatting sqref="L301:P306 L314:P320">
    <cfRule type="containsText" dxfId="102" priority="38" operator="containsText" text="Si">
      <formula>NOT(ISERROR(SEARCH("Si",L301)))</formula>
    </cfRule>
  </conditionalFormatting>
  <conditionalFormatting sqref="R301:R306">
    <cfRule type="iconSet" priority="37">
      <iconSet iconSet="3Flags" reverse="1">
        <cfvo type="percent" val="0"/>
        <cfvo type="percent" val="33"/>
        <cfvo type="percent" val="67"/>
      </iconSet>
    </cfRule>
  </conditionalFormatting>
  <conditionalFormatting sqref="Q301:Q306 Q314:Q320">
    <cfRule type="containsText" dxfId="101" priority="36" operator="containsText" text="Si">
      <formula>NOT(ISERROR(SEARCH("Si",Q301)))</formula>
    </cfRule>
  </conditionalFormatting>
  <conditionalFormatting sqref="V301:V306 V314:V320">
    <cfRule type="iconSet" priority="35">
      <iconSet reverse="1">
        <cfvo type="percent" val="0"/>
        <cfvo type="num" val="4"/>
        <cfvo type="num" val="7"/>
      </iconSet>
    </cfRule>
  </conditionalFormatting>
  <conditionalFormatting sqref="R307:R313">
    <cfRule type="iconSet" priority="34">
      <iconSet iconSet="3Flags" reverse="1">
        <cfvo type="percent" val="0"/>
        <cfvo type="percent" val="33"/>
        <cfvo type="percent" val="67"/>
      </iconSet>
    </cfRule>
  </conditionalFormatting>
  <conditionalFormatting sqref="W307:W313">
    <cfRule type="containsText" dxfId="100" priority="33" operator="containsText" text="Si">
      <formula>NOT(ISERROR(SEARCH("Si",W307)))</formula>
    </cfRule>
  </conditionalFormatting>
  <conditionalFormatting sqref="S307:U313">
    <cfRule type="containsText" dxfId="99" priority="32" operator="containsText" text="No">
      <formula>NOT(ISERROR(SEARCH("No",S307)))</formula>
    </cfRule>
  </conditionalFormatting>
  <conditionalFormatting sqref="L307:P313">
    <cfRule type="containsText" dxfId="98" priority="31" operator="containsText" text="Si">
      <formula>NOT(ISERROR(SEARCH("Si",L307)))</formula>
    </cfRule>
  </conditionalFormatting>
  <conditionalFormatting sqref="R307:R313">
    <cfRule type="iconSet" priority="30">
      <iconSet iconSet="3Flags" reverse="1">
        <cfvo type="percent" val="0"/>
        <cfvo type="percent" val="33"/>
        <cfvo type="percent" val="67"/>
      </iconSet>
    </cfRule>
  </conditionalFormatting>
  <conditionalFormatting sqref="Q307:Q313">
    <cfRule type="containsText" dxfId="97" priority="29" operator="containsText" text="Si">
      <formula>NOT(ISERROR(SEARCH("Si",Q307)))</formula>
    </cfRule>
  </conditionalFormatting>
  <conditionalFormatting sqref="V307:V313">
    <cfRule type="iconSet" priority="28">
      <iconSet reverse="1">
        <cfvo type="percent" val="0"/>
        <cfvo type="num" val="4"/>
        <cfvo type="num" val="7"/>
      </iconSet>
    </cfRule>
  </conditionalFormatting>
  <conditionalFormatting sqref="R321:R324">
    <cfRule type="iconSet" priority="27">
      <iconSet iconSet="3Flags" reverse="1">
        <cfvo type="percent" val="0"/>
        <cfvo type="percent" val="33"/>
        <cfvo type="percent" val="67"/>
      </iconSet>
    </cfRule>
  </conditionalFormatting>
  <conditionalFormatting sqref="W321:W324">
    <cfRule type="containsText" dxfId="96" priority="26" operator="containsText" text="Si">
      <formula>NOT(ISERROR(SEARCH("Si",W321)))</formula>
    </cfRule>
  </conditionalFormatting>
  <conditionalFormatting sqref="S321:U324">
    <cfRule type="containsText" dxfId="95" priority="25" operator="containsText" text="No">
      <formula>NOT(ISERROR(SEARCH("No",S321)))</formula>
    </cfRule>
  </conditionalFormatting>
  <conditionalFormatting sqref="L321:P324">
    <cfRule type="containsText" dxfId="94" priority="24" operator="containsText" text="Si">
      <formula>NOT(ISERROR(SEARCH("Si",L321)))</formula>
    </cfRule>
  </conditionalFormatting>
  <conditionalFormatting sqref="R321:R324">
    <cfRule type="iconSet" priority="23">
      <iconSet iconSet="3Flags" reverse="1">
        <cfvo type="percent" val="0"/>
        <cfvo type="percent" val="33"/>
        <cfvo type="percent" val="67"/>
      </iconSet>
    </cfRule>
  </conditionalFormatting>
  <conditionalFormatting sqref="Q321:Q324">
    <cfRule type="containsText" dxfId="93" priority="22" operator="containsText" text="Si">
      <formula>NOT(ISERROR(SEARCH("Si",Q321)))</formula>
    </cfRule>
  </conditionalFormatting>
  <conditionalFormatting sqref="V321:V324">
    <cfRule type="iconSet" priority="21">
      <iconSet reverse="1">
        <cfvo type="percent" val="0"/>
        <cfvo type="num" val="4"/>
        <cfvo type="num" val="7"/>
      </iconSet>
    </cfRule>
  </conditionalFormatting>
  <conditionalFormatting sqref="R325:R330 R338:R344">
    <cfRule type="iconSet" priority="20">
      <iconSet iconSet="3Flags" reverse="1">
        <cfvo type="percent" val="0"/>
        <cfvo type="percent" val="33"/>
        <cfvo type="percent" val="67"/>
      </iconSet>
    </cfRule>
  </conditionalFormatting>
  <conditionalFormatting sqref="W325:W330 W338:W344">
    <cfRule type="containsText" dxfId="92" priority="19" operator="containsText" text="Si">
      <formula>NOT(ISERROR(SEARCH("Si",W325)))</formula>
    </cfRule>
  </conditionalFormatting>
  <conditionalFormatting sqref="S325:U330 S338:U344">
    <cfRule type="containsText" dxfId="91" priority="18" operator="containsText" text="No">
      <formula>NOT(ISERROR(SEARCH("No",S325)))</formula>
    </cfRule>
  </conditionalFormatting>
  <conditionalFormatting sqref="L325:P330 L338:P344">
    <cfRule type="containsText" dxfId="90" priority="17" operator="containsText" text="Si">
      <formula>NOT(ISERROR(SEARCH("Si",L325)))</formula>
    </cfRule>
  </conditionalFormatting>
  <conditionalFormatting sqref="R325:R330">
    <cfRule type="iconSet" priority="16">
      <iconSet iconSet="3Flags" reverse="1">
        <cfvo type="percent" val="0"/>
        <cfvo type="percent" val="33"/>
        <cfvo type="percent" val="67"/>
      </iconSet>
    </cfRule>
  </conditionalFormatting>
  <conditionalFormatting sqref="Q325:Q330 Q338:Q344">
    <cfRule type="containsText" dxfId="89" priority="15" operator="containsText" text="Si">
      <formula>NOT(ISERROR(SEARCH("Si",Q325)))</formula>
    </cfRule>
  </conditionalFormatting>
  <conditionalFormatting sqref="V325:V330 V338:V344">
    <cfRule type="iconSet" priority="14">
      <iconSet reverse="1">
        <cfvo type="percent" val="0"/>
        <cfvo type="num" val="4"/>
        <cfvo type="num" val="7"/>
      </iconSet>
    </cfRule>
  </conditionalFormatting>
  <conditionalFormatting sqref="R331:R337">
    <cfRule type="iconSet" priority="13">
      <iconSet iconSet="3Flags" reverse="1">
        <cfvo type="percent" val="0"/>
        <cfvo type="percent" val="33"/>
        <cfvo type="percent" val="67"/>
      </iconSet>
    </cfRule>
  </conditionalFormatting>
  <conditionalFormatting sqref="W331:W337">
    <cfRule type="containsText" dxfId="88" priority="12" operator="containsText" text="Si">
      <formula>NOT(ISERROR(SEARCH("Si",W331)))</formula>
    </cfRule>
  </conditionalFormatting>
  <conditionalFormatting sqref="S331:U337">
    <cfRule type="containsText" dxfId="87" priority="11" operator="containsText" text="No">
      <formula>NOT(ISERROR(SEARCH("No",S331)))</formula>
    </cfRule>
  </conditionalFormatting>
  <conditionalFormatting sqref="L331:P337">
    <cfRule type="containsText" dxfId="86" priority="10" operator="containsText" text="Si">
      <formula>NOT(ISERROR(SEARCH("Si",L331)))</formula>
    </cfRule>
  </conditionalFormatting>
  <conditionalFormatting sqref="R331:R337">
    <cfRule type="iconSet" priority="9">
      <iconSet iconSet="3Flags" reverse="1">
        <cfvo type="percent" val="0"/>
        <cfvo type="percent" val="33"/>
        <cfvo type="percent" val="67"/>
      </iconSet>
    </cfRule>
  </conditionalFormatting>
  <conditionalFormatting sqref="Q331:Q337">
    <cfRule type="containsText" dxfId="85" priority="8" operator="containsText" text="Si">
      <formula>NOT(ISERROR(SEARCH("Si",Q331)))</formula>
    </cfRule>
  </conditionalFormatting>
  <conditionalFormatting sqref="V331:V337">
    <cfRule type="iconSet" priority="7">
      <iconSet reverse="1">
        <cfvo type="percent" val="0"/>
        <cfvo type="num" val="4"/>
        <cfvo type="num" val="7"/>
      </iconSet>
    </cfRule>
  </conditionalFormatting>
  <conditionalFormatting sqref="W220">
    <cfRule type="containsText" dxfId="84" priority="6" operator="containsText" text="Si">
      <formula>NOT(ISERROR(SEARCH("Si",W220)))</formula>
    </cfRule>
  </conditionalFormatting>
  <conditionalFormatting sqref="S220:U220">
    <cfRule type="containsText" dxfId="83" priority="5" operator="containsText" text="No">
      <formula>NOT(ISERROR(SEARCH("No",S220)))</formula>
    </cfRule>
  </conditionalFormatting>
  <conditionalFormatting sqref="L220:P220">
    <cfRule type="containsText" dxfId="82" priority="4" operator="containsText" text="Si">
      <formula>NOT(ISERROR(SEARCH("Si",L220)))</formula>
    </cfRule>
  </conditionalFormatting>
  <conditionalFormatting sqref="R220">
    <cfRule type="iconSet" priority="3">
      <iconSet iconSet="3Flags" reverse="1">
        <cfvo type="percent" val="0"/>
        <cfvo type="percent" val="33"/>
        <cfvo type="percent" val="67"/>
      </iconSet>
    </cfRule>
  </conditionalFormatting>
  <conditionalFormatting sqref="Q220">
    <cfRule type="containsText" dxfId="81" priority="2" operator="containsText" text="Si">
      <formula>NOT(ISERROR(SEARCH("Si",Q220)))</formula>
    </cfRule>
  </conditionalFormatting>
  <conditionalFormatting sqref="V220">
    <cfRule type="iconSet" priority="1">
      <iconSet reverse="1">
        <cfvo type="percent" val="0"/>
        <cfvo type="num" val="4"/>
        <cfvo type="num" val="7"/>
      </iconSet>
    </cfRule>
  </conditionalFormatting>
  <dataValidations xWindow="729" yWindow="908" count="8">
    <dataValidation type="list" allowBlank="1" showInputMessage="1" showErrorMessage="1" sqref="E148:G196">
      <formula1>$D$1:$D$16</formula1>
    </dataValidation>
    <dataValidation type="list" allowBlank="1" showInputMessage="1" showErrorMessage="1" prompt="Seleccionar" sqref="I147:I196 E73:E75 W125:W146 G73:H75 K73:K75 W197:W344">
      <formula1>$M$1:$M$2</formula1>
    </dataValidation>
    <dataValidation type="list" allowBlank="1" showInputMessage="1" showErrorMessage="1" prompt="Seleccionar" sqref="K147:K196">
      <formula1>#REF!</formula1>
    </dataValidation>
    <dataValidation allowBlank="1" showInputMessage="1" showErrorMessage="1" prompt="Indicar Fecha" sqref="F73:F75 L73:L75 I73:I75"/>
    <dataValidation type="list" allowBlank="1" showInputMessage="1" showErrorMessage="1" errorTitle="Seleccionar" error="Seleccione una opción" prompt="Seleccionar" sqref="L125:Q146 S125:U146 L197:Q344 S197:U344">
      <formula1>$M$1:$M$2</formula1>
    </dataValidation>
    <dataValidation type="list" allowBlank="1" showInputMessage="1" showErrorMessage="1" error="Seleccione una opción" sqref="I126:K146 I198:K218 I221:K344">
      <formula1>$C$1:$C$24</formula1>
    </dataValidation>
    <dataValidation type="list" allowBlank="1" showInputMessage="1" showErrorMessage="1" error="Seleccione una opción" sqref="I125:K125 I197:K197 I219:K220">
      <formula1>$C$1:$C$15</formula1>
    </dataValidation>
    <dataValidation type="date" allowBlank="1" showInputMessage="1" showErrorMessage="1" error="Introducir con formato DD/MM/AAAA" prompt="DD/MM/AAAA" sqref="D67:E69">
      <formula1>42370</formula1>
      <formula2>73415</formula2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indexed="11"/>
  </sheetPr>
  <dimension ref="A1:AD236"/>
  <sheetViews>
    <sheetView showGridLines="0" showZeros="0" tabSelected="1" zoomScale="70" zoomScaleNormal="70" workbookViewId="0">
      <pane ySplit="12" topLeftCell="A13" activePane="bottomLeft" state="frozen"/>
      <selection pane="bottomLeft" activeCell="E39" sqref="E39"/>
    </sheetView>
  </sheetViews>
  <sheetFormatPr baseColWidth="10" defaultColWidth="0" defaultRowHeight="18" x14ac:dyDescent="0.25"/>
  <cols>
    <col min="1" max="1" width="8.5703125" style="81" customWidth="1"/>
    <col min="2" max="2" width="64.28515625" style="17" customWidth="1"/>
    <col min="3" max="3" width="4.5703125" style="124" customWidth="1"/>
    <col min="4" max="4" width="7.42578125" style="126" customWidth="1"/>
    <col min="5" max="6" width="16.85546875" style="17" customWidth="1"/>
    <col min="7" max="8" width="11.5703125" style="81" customWidth="1"/>
    <col min="9" max="16" width="11.42578125" style="17" customWidth="1"/>
    <col min="17" max="17" width="12.85546875" style="17" customWidth="1"/>
    <col min="18" max="16384" width="0" style="17" hidden="1"/>
  </cols>
  <sheetData>
    <row r="1" spans="1:30" hidden="1" x14ac:dyDescent="0.25">
      <c r="A1" s="85"/>
      <c r="D1" s="125" t="s">
        <v>7</v>
      </c>
      <c r="G1" s="81" t="s">
        <v>7</v>
      </c>
    </row>
    <row r="2" spans="1:30" hidden="1" x14ac:dyDescent="0.25">
      <c r="A2" s="85"/>
      <c r="D2" s="125" t="s">
        <v>5</v>
      </c>
      <c r="G2" s="81" t="s">
        <v>5</v>
      </c>
    </row>
    <row r="3" spans="1:30" hidden="1" x14ac:dyDescent="0.25">
      <c r="A3" s="85"/>
    </row>
    <row r="4" spans="1:30" s="14" customFormat="1" ht="18.75" x14ac:dyDescent="0.25">
      <c r="A4" s="86" t="s">
        <v>4</v>
      </c>
      <c r="B4" s="12"/>
      <c r="C4" s="90"/>
      <c r="D4" s="120"/>
      <c r="E4" s="12"/>
      <c r="F4" s="12"/>
      <c r="G4" s="82"/>
      <c r="H4" s="82"/>
      <c r="I4" s="12"/>
      <c r="J4" s="12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</row>
    <row r="5" spans="1:30" s="14" customFormat="1" ht="18.75" x14ac:dyDescent="0.25">
      <c r="A5" s="86" t="s">
        <v>8</v>
      </c>
      <c r="B5" s="7"/>
      <c r="C5" s="127"/>
      <c r="D5" s="128"/>
      <c r="E5" s="15"/>
      <c r="F5" s="15"/>
      <c r="G5" s="82"/>
      <c r="H5" s="82"/>
      <c r="I5" s="15"/>
      <c r="J5" s="15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</row>
    <row r="6" spans="1:30" s="14" customFormat="1" ht="18.75" x14ac:dyDescent="0.25">
      <c r="A6" s="86" t="s">
        <v>273</v>
      </c>
      <c r="B6" s="7"/>
      <c r="C6" s="127"/>
      <c r="D6" s="128"/>
      <c r="E6" s="16"/>
      <c r="F6" s="16"/>
      <c r="G6" s="82"/>
      <c r="H6" s="82"/>
      <c r="I6" s="16"/>
      <c r="J6" s="16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</row>
    <row r="7" spans="1:30" s="14" customFormat="1" ht="18.75" x14ac:dyDescent="0.25">
      <c r="A7" s="87" t="s">
        <v>268</v>
      </c>
      <c r="B7" s="7"/>
      <c r="C7" s="127"/>
      <c r="D7" s="128"/>
      <c r="E7" s="16"/>
      <c r="F7" s="25"/>
      <c r="G7" s="83"/>
      <c r="H7" s="83"/>
      <c r="I7" s="16"/>
      <c r="J7" s="16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</row>
    <row r="8" spans="1:30" s="14" customFormat="1" ht="18.75" x14ac:dyDescent="0.25">
      <c r="A8" s="88" t="s">
        <v>62</v>
      </c>
      <c r="B8" s="8"/>
      <c r="C8" s="129"/>
      <c r="D8" s="130"/>
      <c r="E8" s="16"/>
      <c r="F8" s="16"/>
      <c r="G8" s="84"/>
      <c r="H8" s="84"/>
      <c r="I8" s="16"/>
      <c r="J8" s="16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</row>
    <row r="10" spans="1:30" s="18" customFormat="1" ht="12.75" x14ac:dyDescent="0.2">
      <c r="A10" s="283" t="s">
        <v>0</v>
      </c>
      <c r="B10" s="283" t="s">
        <v>1</v>
      </c>
      <c r="C10" s="286" t="s">
        <v>103</v>
      </c>
      <c r="D10" s="287"/>
      <c r="E10" s="285" t="s">
        <v>110</v>
      </c>
      <c r="F10" s="285"/>
      <c r="G10" s="279" t="s">
        <v>109</v>
      </c>
      <c r="H10" s="282" t="s">
        <v>108</v>
      </c>
    </row>
    <row r="11" spans="1:30" s="18" customFormat="1" ht="12.75" x14ac:dyDescent="0.2">
      <c r="A11" s="284"/>
      <c r="B11" s="284"/>
      <c r="C11" s="288"/>
      <c r="D11" s="289"/>
      <c r="E11" s="285"/>
      <c r="F11" s="285"/>
      <c r="G11" s="280"/>
      <c r="H11" s="282"/>
    </row>
    <row r="12" spans="1:30" s="18" customFormat="1" ht="31.5" x14ac:dyDescent="0.2">
      <c r="A12" s="284"/>
      <c r="B12" s="284"/>
      <c r="C12" s="288"/>
      <c r="D12" s="289"/>
      <c r="E12" s="108" t="s">
        <v>2</v>
      </c>
      <c r="F12" s="108" t="s">
        <v>3</v>
      </c>
      <c r="G12" s="281"/>
      <c r="H12" s="282"/>
    </row>
    <row r="13" spans="1:30" s="19" customFormat="1" ht="15" x14ac:dyDescent="0.2">
      <c r="A13" s="132" t="s">
        <v>73</v>
      </c>
      <c r="B13" s="144" t="s">
        <v>119</v>
      </c>
      <c r="C13" s="133" t="s">
        <v>5</v>
      </c>
      <c r="D13" s="134" t="s">
        <v>127</v>
      </c>
      <c r="E13" s="135">
        <v>9</v>
      </c>
      <c r="F13" s="135">
        <v>5</v>
      </c>
      <c r="G13" s="132" t="s">
        <v>7</v>
      </c>
      <c r="H13" s="132" t="s">
        <v>122</v>
      </c>
    </row>
    <row r="14" spans="1:30" ht="30" x14ac:dyDescent="0.2">
      <c r="A14" s="136" t="s">
        <v>72</v>
      </c>
      <c r="B14" s="145" t="s">
        <v>120</v>
      </c>
      <c r="C14" s="137" t="s">
        <v>5</v>
      </c>
      <c r="D14" s="138" t="s">
        <v>127</v>
      </c>
      <c r="E14" s="139">
        <v>10</v>
      </c>
      <c r="F14" s="139">
        <v>3</v>
      </c>
      <c r="G14" s="136" t="s">
        <v>7</v>
      </c>
      <c r="H14" s="136" t="s">
        <v>122</v>
      </c>
      <c r="I14" s="19"/>
    </row>
    <row r="15" spans="1:30" ht="30" x14ac:dyDescent="0.2">
      <c r="A15" s="140" t="s">
        <v>85</v>
      </c>
      <c r="B15" s="146" t="s">
        <v>121</v>
      </c>
      <c r="C15" s="141" t="s">
        <v>5</v>
      </c>
      <c r="D15" s="142" t="s">
        <v>127</v>
      </c>
      <c r="E15" s="143">
        <v>9</v>
      </c>
      <c r="F15" s="143">
        <v>7</v>
      </c>
      <c r="G15" s="140" t="s">
        <v>7</v>
      </c>
      <c r="H15" s="140" t="s">
        <v>122</v>
      </c>
    </row>
    <row r="16" spans="1:30" ht="15" x14ac:dyDescent="0.2">
      <c r="A16" s="136" t="s">
        <v>86</v>
      </c>
      <c r="B16" s="145" t="s">
        <v>132</v>
      </c>
      <c r="C16" s="137" t="s">
        <v>7</v>
      </c>
      <c r="D16" s="138"/>
      <c r="E16" s="139">
        <v>10</v>
      </c>
      <c r="F16" s="139">
        <v>2</v>
      </c>
      <c r="G16" s="136" t="s">
        <v>7</v>
      </c>
      <c r="H16" s="136" t="s">
        <v>124</v>
      </c>
    </row>
    <row r="17" spans="1:8" ht="15" x14ac:dyDescent="0.2">
      <c r="A17" s="140" t="s">
        <v>87</v>
      </c>
      <c r="B17" s="146" t="s">
        <v>133</v>
      </c>
      <c r="C17" s="141" t="s">
        <v>5</v>
      </c>
      <c r="D17" s="142" t="str">
        <f t="shared" ref="D17:D36" si="0">+IF(C17="SI",1,"")</f>
        <v/>
      </c>
      <c r="E17" s="143">
        <v>4</v>
      </c>
      <c r="F17" s="143">
        <v>2</v>
      </c>
      <c r="G17" s="140" t="s">
        <v>7</v>
      </c>
      <c r="H17" s="140" t="s">
        <v>124</v>
      </c>
    </row>
    <row r="18" spans="1:8" ht="15" x14ac:dyDescent="0.2">
      <c r="A18" s="136" t="s">
        <v>88</v>
      </c>
      <c r="B18" s="145" t="s">
        <v>134</v>
      </c>
      <c r="C18" s="139" t="s">
        <v>5</v>
      </c>
      <c r="D18" s="139" t="str">
        <f t="shared" ref="D18" si="1">+IF(C18="SI",1,"")</f>
        <v/>
      </c>
      <c r="E18" s="139">
        <v>4</v>
      </c>
      <c r="F18" s="139">
        <v>2</v>
      </c>
      <c r="G18" s="136" t="s">
        <v>7</v>
      </c>
      <c r="H18" s="136" t="s">
        <v>124</v>
      </c>
    </row>
    <row r="19" spans="1:8" ht="15" x14ac:dyDescent="0.2">
      <c r="A19" s="136" t="s">
        <v>89</v>
      </c>
      <c r="B19" s="145" t="s">
        <v>135</v>
      </c>
      <c r="C19" s="137" t="s">
        <v>5</v>
      </c>
      <c r="D19" s="138"/>
      <c r="E19" s="139">
        <v>6</v>
      </c>
      <c r="F19" s="139">
        <v>4</v>
      </c>
      <c r="G19" s="136" t="s">
        <v>7</v>
      </c>
      <c r="H19" s="136" t="s">
        <v>123</v>
      </c>
    </row>
    <row r="20" spans="1:8" ht="30" x14ac:dyDescent="0.2">
      <c r="A20" s="136" t="s">
        <v>90</v>
      </c>
      <c r="B20" s="145" t="s">
        <v>136</v>
      </c>
      <c r="C20" s="137" t="s">
        <v>5</v>
      </c>
      <c r="D20" s="138" t="str">
        <f t="shared" si="0"/>
        <v/>
      </c>
      <c r="E20" s="139">
        <v>4</v>
      </c>
      <c r="F20" s="139">
        <v>3</v>
      </c>
      <c r="G20" s="136" t="s">
        <v>7</v>
      </c>
      <c r="H20" s="136" t="s">
        <v>123</v>
      </c>
    </row>
    <row r="21" spans="1:8" ht="15" x14ac:dyDescent="0.2">
      <c r="A21" s="140" t="s">
        <v>91</v>
      </c>
      <c r="B21" s="146" t="s">
        <v>128</v>
      </c>
      <c r="C21" s="141" t="s">
        <v>5</v>
      </c>
      <c r="D21" s="142"/>
      <c r="E21" s="143">
        <v>8</v>
      </c>
      <c r="F21" s="143">
        <v>2</v>
      </c>
      <c r="G21" s="140" t="s">
        <v>7</v>
      </c>
      <c r="H21" s="140" t="s">
        <v>125</v>
      </c>
    </row>
    <row r="22" spans="1:8" s="91" customFormat="1" ht="15" x14ac:dyDescent="0.2">
      <c r="A22" s="136" t="s">
        <v>92</v>
      </c>
      <c r="B22" s="145" t="s">
        <v>129</v>
      </c>
      <c r="C22" s="137" t="s">
        <v>5</v>
      </c>
      <c r="D22" s="138" t="s">
        <v>127</v>
      </c>
      <c r="E22" s="139">
        <v>8</v>
      </c>
      <c r="F22" s="139">
        <v>2</v>
      </c>
      <c r="G22" s="136" t="s">
        <v>7</v>
      </c>
      <c r="H22" s="136" t="s">
        <v>125</v>
      </c>
    </row>
    <row r="23" spans="1:8" s="91" customFormat="1" ht="15" x14ac:dyDescent="0.2">
      <c r="A23" s="140" t="s">
        <v>93</v>
      </c>
      <c r="B23" s="146" t="s">
        <v>130</v>
      </c>
      <c r="C23" s="141" t="s">
        <v>5</v>
      </c>
      <c r="D23" s="142"/>
      <c r="E23" s="143">
        <v>5</v>
      </c>
      <c r="F23" s="143">
        <v>5</v>
      </c>
      <c r="G23" s="140" t="s">
        <v>7</v>
      </c>
      <c r="H23" s="140" t="s">
        <v>125</v>
      </c>
    </row>
    <row r="24" spans="1:8" s="91" customFormat="1" ht="30" x14ac:dyDescent="0.2">
      <c r="A24" s="136" t="s">
        <v>94</v>
      </c>
      <c r="B24" s="145" t="s">
        <v>131</v>
      </c>
      <c r="C24" s="137" t="s">
        <v>5</v>
      </c>
      <c r="D24" s="138" t="s">
        <v>127</v>
      </c>
      <c r="E24" s="139">
        <v>8</v>
      </c>
      <c r="F24" s="139">
        <v>4</v>
      </c>
      <c r="G24" s="136" t="s">
        <v>7</v>
      </c>
      <c r="H24" s="136" t="s">
        <v>125</v>
      </c>
    </row>
    <row r="25" spans="1:8" s="91" customFormat="1" ht="30" x14ac:dyDescent="0.2">
      <c r="A25" s="201" t="s">
        <v>95</v>
      </c>
      <c r="B25" s="146" t="s">
        <v>262</v>
      </c>
      <c r="C25" s="141" t="s">
        <v>5</v>
      </c>
      <c r="D25" s="142"/>
      <c r="E25" s="143">
        <v>8</v>
      </c>
      <c r="F25" s="143">
        <v>2</v>
      </c>
      <c r="G25" s="140" t="s">
        <v>7</v>
      </c>
      <c r="H25" s="140" t="s">
        <v>126</v>
      </c>
    </row>
    <row r="26" spans="1:8" s="91" customFormat="1" ht="15" x14ac:dyDescent="0.2">
      <c r="A26" s="136" t="s">
        <v>96</v>
      </c>
      <c r="B26" s="145"/>
      <c r="C26" s="137"/>
      <c r="D26" s="138"/>
      <c r="E26" s="139"/>
      <c r="F26" s="139"/>
      <c r="G26" s="136"/>
      <c r="H26" s="136"/>
    </row>
    <row r="27" spans="1:8" s="91" customFormat="1" ht="15" x14ac:dyDescent="0.2">
      <c r="A27" s="140" t="s">
        <v>97</v>
      </c>
      <c r="B27" s="146"/>
      <c r="C27" s="141"/>
      <c r="D27" s="142"/>
      <c r="E27" s="143"/>
      <c r="F27" s="143"/>
      <c r="G27" s="140"/>
      <c r="H27" s="140"/>
    </row>
    <row r="28" spans="1:8" s="91" customFormat="1" ht="15" x14ac:dyDescent="0.2">
      <c r="A28" s="136" t="s">
        <v>98</v>
      </c>
      <c r="B28" s="145"/>
      <c r="C28" s="137"/>
      <c r="D28" s="138"/>
      <c r="E28" s="139"/>
      <c r="F28" s="139"/>
      <c r="G28" s="136"/>
      <c r="H28" s="136"/>
    </row>
    <row r="29" spans="1:8" s="91" customFormat="1" ht="18.75" x14ac:dyDescent="0.2">
      <c r="A29" s="109" t="s">
        <v>111</v>
      </c>
      <c r="B29" s="110"/>
      <c r="C29" s="120"/>
      <c r="D29" s="123" t="str">
        <f t="shared" si="0"/>
        <v/>
      </c>
      <c r="E29" s="111"/>
      <c r="F29" s="111"/>
      <c r="G29" s="109"/>
      <c r="H29" s="109"/>
    </row>
    <row r="30" spans="1:8" s="91" customFormat="1" ht="18.75" x14ac:dyDescent="0.2">
      <c r="A30" s="112" t="s">
        <v>112</v>
      </c>
      <c r="B30" s="113"/>
      <c r="C30" s="121"/>
      <c r="D30" s="122" t="str">
        <f t="shared" si="0"/>
        <v/>
      </c>
      <c r="E30" s="114"/>
      <c r="F30" s="114"/>
      <c r="G30" s="112"/>
      <c r="H30" s="112"/>
    </row>
    <row r="31" spans="1:8" s="91" customFormat="1" ht="18.75" x14ac:dyDescent="0.2">
      <c r="A31" s="109" t="s">
        <v>113</v>
      </c>
      <c r="B31" s="110"/>
      <c r="C31" s="120"/>
      <c r="D31" s="123" t="str">
        <f t="shared" si="0"/>
        <v/>
      </c>
      <c r="E31" s="111"/>
      <c r="F31" s="111"/>
      <c r="G31" s="109"/>
      <c r="H31" s="109"/>
    </row>
    <row r="32" spans="1:8" s="91" customFormat="1" ht="18.75" x14ac:dyDescent="0.2">
      <c r="A32" s="112" t="s">
        <v>114</v>
      </c>
      <c r="B32" s="113"/>
      <c r="C32" s="121"/>
      <c r="D32" s="122" t="str">
        <f t="shared" si="0"/>
        <v/>
      </c>
      <c r="E32" s="114"/>
      <c r="F32" s="114"/>
      <c r="G32" s="112"/>
      <c r="H32" s="112"/>
    </row>
    <row r="33" spans="1:16" s="91" customFormat="1" ht="18.75" x14ac:dyDescent="0.2">
      <c r="A33" s="109" t="s">
        <v>115</v>
      </c>
      <c r="B33" s="110"/>
      <c r="C33" s="120"/>
      <c r="D33" s="123" t="str">
        <f t="shared" si="0"/>
        <v/>
      </c>
      <c r="E33" s="111"/>
      <c r="F33" s="111"/>
      <c r="G33" s="109"/>
      <c r="H33" s="109"/>
    </row>
    <row r="34" spans="1:16" s="91" customFormat="1" ht="18.75" x14ac:dyDescent="0.2">
      <c r="A34" s="112" t="s">
        <v>116</v>
      </c>
      <c r="B34" s="113"/>
      <c r="C34" s="121"/>
      <c r="D34" s="122" t="str">
        <f t="shared" si="0"/>
        <v/>
      </c>
      <c r="E34" s="114"/>
      <c r="F34" s="114"/>
      <c r="G34" s="112"/>
      <c r="H34" s="112"/>
    </row>
    <row r="35" spans="1:16" s="91" customFormat="1" ht="18.75" x14ac:dyDescent="0.2">
      <c r="A35" s="109" t="s">
        <v>117</v>
      </c>
      <c r="B35" s="110"/>
      <c r="C35" s="120"/>
      <c r="D35" s="123" t="str">
        <f t="shared" si="0"/>
        <v/>
      </c>
      <c r="E35" s="111"/>
      <c r="F35" s="111"/>
      <c r="G35" s="109"/>
      <c r="H35" s="109"/>
    </row>
    <row r="36" spans="1:16" ht="18.75" x14ac:dyDescent="0.2">
      <c r="A36" s="112" t="s">
        <v>118</v>
      </c>
      <c r="B36" s="113"/>
      <c r="C36" s="121"/>
      <c r="D36" s="122" t="str">
        <f t="shared" si="0"/>
        <v/>
      </c>
      <c r="E36" s="114"/>
      <c r="F36" s="114"/>
      <c r="G36" s="112"/>
      <c r="H36" s="112"/>
    </row>
    <row r="37" spans="1:16" x14ac:dyDescent="0.2">
      <c r="A37" s="115"/>
      <c r="B37" s="116"/>
      <c r="C37" s="131"/>
      <c r="D37" s="131"/>
      <c r="E37" s="117"/>
      <c r="F37" s="117"/>
      <c r="G37" s="115"/>
      <c r="H37" s="115"/>
    </row>
    <row r="38" spans="1:16" x14ac:dyDescent="0.25">
      <c r="A38" s="118"/>
      <c r="B38" s="119"/>
      <c r="D38" s="124"/>
      <c r="E38" s="119"/>
      <c r="F38" s="119"/>
      <c r="G38" s="118"/>
      <c r="H38" s="118"/>
      <c r="O38" s="20"/>
      <c r="P38" s="21"/>
    </row>
    <row r="39" spans="1:16" x14ac:dyDescent="0.25">
      <c r="A39" s="118"/>
      <c r="B39" s="119"/>
      <c r="D39" s="124"/>
      <c r="E39" s="119"/>
      <c r="F39" s="119"/>
      <c r="G39" s="118"/>
      <c r="H39" s="118"/>
    </row>
    <row r="40" spans="1:16" x14ac:dyDescent="0.25">
      <c r="A40" s="118"/>
      <c r="B40" s="119"/>
      <c r="D40" s="124"/>
      <c r="E40" s="119"/>
      <c r="F40" s="119"/>
      <c r="G40" s="118"/>
      <c r="H40" s="118"/>
    </row>
    <row r="41" spans="1:16" x14ac:dyDescent="0.25">
      <c r="A41" s="118"/>
      <c r="B41" s="119"/>
      <c r="D41" s="124"/>
      <c r="E41" s="119"/>
      <c r="F41" s="119"/>
      <c r="G41" s="118"/>
      <c r="H41" s="118"/>
    </row>
    <row r="42" spans="1:16" x14ac:dyDescent="0.25">
      <c r="A42" s="118"/>
      <c r="B42" s="119"/>
      <c r="D42" s="124"/>
      <c r="E42" s="119"/>
      <c r="F42" s="119"/>
      <c r="G42" s="118"/>
      <c r="H42" s="118"/>
    </row>
    <row r="43" spans="1:16" x14ac:dyDescent="0.25">
      <c r="A43" s="118"/>
      <c r="B43" s="119"/>
      <c r="D43" s="124"/>
      <c r="E43" s="119"/>
      <c r="F43" s="119"/>
      <c r="G43" s="118"/>
      <c r="H43" s="118"/>
    </row>
    <row r="44" spans="1:16" x14ac:dyDescent="0.25">
      <c r="A44" s="118"/>
      <c r="B44" s="119"/>
      <c r="D44" s="124"/>
      <c r="E44" s="119"/>
      <c r="F44" s="119"/>
      <c r="G44" s="118"/>
      <c r="H44" s="118"/>
    </row>
    <row r="45" spans="1:16" x14ac:dyDescent="0.25">
      <c r="A45" s="118"/>
      <c r="B45" s="119"/>
      <c r="D45" s="124"/>
      <c r="E45" s="119"/>
      <c r="F45" s="119"/>
      <c r="G45" s="118"/>
      <c r="H45" s="118"/>
    </row>
    <row r="46" spans="1:16" x14ac:dyDescent="0.25">
      <c r="A46" s="118"/>
      <c r="B46" s="119"/>
      <c r="D46" s="124"/>
      <c r="E46" s="119"/>
      <c r="F46" s="119"/>
      <c r="G46" s="118"/>
      <c r="H46" s="118"/>
    </row>
    <row r="47" spans="1:16" x14ac:dyDescent="0.25">
      <c r="A47" s="118"/>
      <c r="B47" s="119"/>
      <c r="D47" s="124"/>
      <c r="E47" s="119"/>
      <c r="F47" s="119"/>
      <c r="G47" s="118"/>
      <c r="H47" s="118"/>
    </row>
    <row r="48" spans="1:16" x14ac:dyDescent="0.25">
      <c r="A48" s="118"/>
      <c r="B48" s="119"/>
      <c r="D48" s="124"/>
      <c r="E48" s="119"/>
      <c r="F48" s="119"/>
      <c r="G48" s="118"/>
      <c r="H48" s="118"/>
    </row>
    <row r="49" spans="1:8" x14ac:dyDescent="0.25">
      <c r="A49" s="118"/>
      <c r="B49" s="119"/>
      <c r="D49" s="124"/>
      <c r="E49" s="119"/>
      <c r="F49" s="119"/>
      <c r="G49" s="118"/>
      <c r="H49" s="118"/>
    </row>
    <row r="50" spans="1:8" x14ac:dyDescent="0.25">
      <c r="A50" s="118"/>
      <c r="B50" s="119"/>
      <c r="D50" s="124"/>
      <c r="E50" s="119"/>
      <c r="F50" s="119"/>
      <c r="G50" s="118"/>
      <c r="H50" s="118"/>
    </row>
    <row r="51" spans="1:8" x14ac:dyDescent="0.25">
      <c r="A51" s="118"/>
      <c r="B51" s="119"/>
      <c r="E51" s="119"/>
      <c r="F51" s="119"/>
      <c r="G51" s="118"/>
      <c r="H51" s="118"/>
    </row>
    <row r="52" spans="1:8" x14ac:dyDescent="0.25">
      <c r="A52" s="118"/>
      <c r="B52" s="119"/>
      <c r="E52" s="119"/>
      <c r="F52" s="119"/>
      <c r="G52" s="118"/>
      <c r="H52" s="118"/>
    </row>
    <row r="53" spans="1:8" x14ac:dyDescent="0.25">
      <c r="A53" s="118"/>
      <c r="B53" s="119"/>
      <c r="E53" s="119"/>
      <c r="F53" s="119"/>
      <c r="G53" s="118"/>
      <c r="H53" s="118"/>
    </row>
    <row r="54" spans="1:8" x14ac:dyDescent="0.25">
      <c r="A54" s="118"/>
      <c r="B54" s="119"/>
      <c r="E54" s="119"/>
      <c r="F54" s="119"/>
      <c r="G54" s="118"/>
      <c r="H54" s="118"/>
    </row>
    <row r="55" spans="1:8" x14ac:dyDescent="0.25">
      <c r="A55" s="118"/>
      <c r="B55" s="119"/>
      <c r="E55" s="119"/>
      <c r="F55" s="119"/>
      <c r="G55" s="118"/>
      <c r="H55" s="118"/>
    </row>
    <row r="56" spans="1:8" x14ac:dyDescent="0.25">
      <c r="A56" s="118"/>
      <c r="B56" s="119"/>
      <c r="E56" s="119"/>
      <c r="F56" s="119"/>
      <c r="G56" s="118"/>
      <c r="H56" s="118"/>
    </row>
    <row r="57" spans="1:8" x14ac:dyDescent="0.25">
      <c r="A57" s="118"/>
      <c r="B57" s="119"/>
      <c r="E57" s="119"/>
      <c r="F57" s="119"/>
      <c r="G57" s="118"/>
      <c r="H57" s="118"/>
    </row>
    <row r="58" spans="1:8" x14ac:dyDescent="0.25">
      <c r="A58" s="118"/>
      <c r="B58" s="119"/>
      <c r="E58" s="119"/>
      <c r="F58" s="119"/>
      <c r="G58" s="118"/>
      <c r="H58" s="118"/>
    </row>
    <row r="59" spans="1:8" x14ac:dyDescent="0.25">
      <c r="A59" s="118"/>
      <c r="B59" s="119"/>
      <c r="E59" s="119"/>
      <c r="F59" s="119"/>
      <c r="G59" s="118"/>
      <c r="H59" s="118"/>
    </row>
    <row r="60" spans="1:8" x14ac:dyDescent="0.25">
      <c r="A60" s="118"/>
      <c r="B60" s="119"/>
      <c r="E60" s="119"/>
      <c r="F60" s="119"/>
      <c r="G60" s="118"/>
      <c r="H60" s="118"/>
    </row>
    <row r="61" spans="1:8" x14ac:dyDescent="0.25">
      <c r="A61" s="118"/>
      <c r="B61" s="119"/>
      <c r="E61" s="119"/>
      <c r="F61" s="119"/>
      <c r="G61" s="118"/>
      <c r="H61" s="118"/>
    </row>
    <row r="62" spans="1:8" x14ac:dyDescent="0.25">
      <c r="A62" s="118"/>
      <c r="B62" s="119"/>
      <c r="E62" s="119"/>
      <c r="F62" s="119"/>
      <c r="G62" s="118"/>
      <c r="H62" s="118"/>
    </row>
    <row r="63" spans="1:8" x14ac:dyDescent="0.25">
      <c r="A63" s="118"/>
      <c r="B63" s="119"/>
      <c r="E63" s="119"/>
      <c r="F63" s="119"/>
      <c r="G63" s="118"/>
      <c r="H63" s="118"/>
    </row>
    <row r="64" spans="1:8" x14ac:dyDescent="0.25">
      <c r="A64" s="118"/>
      <c r="B64" s="119"/>
      <c r="E64" s="119"/>
      <c r="F64" s="119"/>
      <c r="G64" s="118"/>
      <c r="H64" s="118"/>
    </row>
    <row r="65" spans="1:8" x14ac:dyDescent="0.25">
      <c r="A65" s="118"/>
      <c r="B65" s="119"/>
      <c r="E65" s="119"/>
      <c r="F65" s="119"/>
      <c r="G65" s="118"/>
      <c r="H65" s="118"/>
    </row>
    <row r="66" spans="1:8" x14ac:dyDescent="0.25">
      <c r="A66" s="118"/>
      <c r="B66" s="119"/>
      <c r="E66" s="119"/>
      <c r="F66" s="119"/>
      <c r="G66" s="118"/>
      <c r="H66" s="118"/>
    </row>
    <row r="67" spans="1:8" x14ac:dyDescent="0.25">
      <c r="A67" s="118"/>
      <c r="B67" s="119"/>
      <c r="E67" s="119"/>
      <c r="F67" s="119"/>
      <c r="G67" s="118"/>
      <c r="H67" s="118"/>
    </row>
    <row r="68" spans="1:8" x14ac:dyDescent="0.25">
      <c r="A68" s="118"/>
      <c r="B68" s="119"/>
      <c r="E68" s="119"/>
      <c r="F68" s="119"/>
      <c r="G68" s="118"/>
      <c r="H68" s="118"/>
    </row>
    <row r="69" spans="1:8" x14ac:dyDescent="0.25">
      <c r="A69" s="118"/>
      <c r="B69" s="119"/>
      <c r="E69" s="119"/>
      <c r="F69" s="119"/>
      <c r="G69" s="118"/>
      <c r="H69" s="118"/>
    </row>
    <row r="70" spans="1:8" x14ac:dyDescent="0.25">
      <c r="A70" s="118"/>
      <c r="B70" s="119"/>
      <c r="E70" s="119"/>
      <c r="F70" s="119"/>
      <c r="G70" s="118"/>
      <c r="H70" s="118"/>
    </row>
    <row r="71" spans="1:8" x14ac:dyDescent="0.25">
      <c r="A71" s="118"/>
      <c r="B71" s="119"/>
      <c r="E71" s="119"/>
      <c r="F71" s="119"/>
      <c r="G71" s="118"/>
      <c r="H71" s="118"/>
    </row>
    <row r="72" spans="1:8" x14ac:dyDescent="0.25">
      <c r="A72" s="118"/>
      <c r="B72" s="119"/>
      <c r="E72" s="119"/>
      <c r="F72" s="119"/>
      <c r="G72" s="118"/>
      <c r="H72" s="118"/>
    </row>
    <row r="73" spans="1:8" x14ac:dyDescent="0.25">
      <c r="A73" s="118"/>
      <c r="B73" s="119"/>
      <c r="E73" s="119"/>
      <c r="F73" s="119"/>
      <c r="G73" s="118"/>
      <c r="H73" s="118"/>
    </row>
    <row r="74" spans="1:8" x14ac:dyDescent="0.25">
      <c r="A74" s="118"/>
      <c r="B74" s="119"/>
      <c r="E74" s="119"/>
      <c r="F74" s="119"/>
      <c r="G74" s="118"/>
      <c r="H74" s="118"/>
    </row>
    <row r="75" spans="1:8" x14ac:dyDescent="0.25">
      <c r="A75" s="118"/>
      <c r="B75" s="119"/>
      <c r="E75" s="119"/>
      <c r="F75" s="119"/>
      <c r="G75" s="118"/>
      <c r="H75" s="118"/>
    </row>
    <row r="76" spans="1:8" x14ac:dyDescent="0.25">
      <c r="A76" s="118"/>
      <c r="B76" s="119"/>
      <c r="E76" s="119"/>
      <c r="F76" s="119"/>
      <c r="G76" s="118"/>
      <c r="H76" s="118"/>
    </row>
    <row r="77" spans="1:8" x14ac:dyDescent="0.25">
      <c r="A77" s="118"/>
      <c r="B77" s="119"/>
      <c r="E77" s="119"/>
      <c r="F77" s="119"/>
      <c r="G77" s="118"/>
      <c r="H77" s="118"/>
    </row>
    <row r="78" spans="1:8" x14ac:dyDescent="0.25">
      <c r="A78" s="118"/>
      <c r="B78" s="119"/>
      <c r="E78" s="119"/>
      <c r="F78" s="119"/>
      <c r="G78" s="118"/>
      <c r="H78" s="118"/>
    </row>
    <row r="79" spans="1:8" x14ac:dyDescent="0.25">
      <c r="A79" s="118"/>
      <c r="B79" s="119"/>
      <c r="E79" s="119"/>
      <c r="F79" s="119"/>
      <c r="G79" s="118"/>
      <c r="H79" s="118"/>
    </row>
    <row r="80" spans="1:8" x14ac:dyDescent="0.25">
      <c r="A80" s="118"/>
      <c r="B80" s="119"/>
      <c r="E80" s="119"/>
      <c r="F80" s="119"/>
      <c r="G80" s="118"/>
      <c r="H80" s="118"/>
    </row>
    <row r="81" spans="1:8" x14ac:dyDescent="0.25">
      <c r="A81" s="118"/>
      <c r="B81" s="119"/>
      <c r="E81" s="119"/>
      <c r="F81" s="119"/>
      <c r="G81" s="118"/>
      <c r="H81" s="118"/>
    </row>
    <row r="82" spans="1:8" x14ac:dyDescent="0.25">
      <c r="A82" s="118"/>
      <c r="B82" s="119"/>
      <c r="E82" s="119"/>
      <c r="F82" s="119"/>
      <c r="G82" s="118"/>
      <c r="H82" s="118"/>
    </row>
    <row r="83" spans="1:8" x14ac:dyDescent="0.25">
      <c r="A83" s="118"/>
      <c r="B83" s="119"/>
      <c r="E83" s="119"/>
      <c r="F83" s="119"/>
      <c r="G83" s="118"/>
      <c r="H83" s="118"/>
    </row>
    <row r="84" spans="1:8" x14ac:dyDescent="0.25">
      <c r="A84" s="118"/>
      <c r="B84" s="119"/>
      <c r="E84" s="119"/>
      <c r="F84" s="119"/>
      <c r="G84" s="118"/>
      <c r="H84" s="118"/>
    </row>
    <row r="85" spans="1:8" x14ac:dyDescent="0.25">
      <c r="A85" s="118"/>
      <c r="B85" s="119"/>
      <c r="E85" s="119"/>
      <c r="F85" s="119"/>
      <c r="G85" s="118"/>
      <c r="H85" s="118"/>
    </row>
    <row r="86" spans="1:8" x14ac:dyDescent="0.25">
      <c r="A86" s="118"/>
      <c r="B86" s="119"/>
      <c r="E86" s="119"/>
      <c r="F86" s="119"/>
      <c r="G86" s="118"/>
      <c r="H86" s="118"/>
    </row>
    <row r="87" spans="1:8" x14ac:dyDescent="0.25">
      <c r="A87" s="118"/>
      <c r="B87" s="119"/>
      <c r="E87" s="119"/>
      <c r="F87" s="119"/>
      <c r="G87" s="118"/>
      <c r="H87" s="118"/>
    </row>
    <row r="88" spans="1:8" x14ac:dyDescent="0.25">
      <c r="A88" s="118"/>
      <c r="B88" s="119"/>
      <c r="E88" s="119"/>
      <c r="F88" s="119"/>
      <c r="G88" s="118"/>
      <c r="H88" s="118"/>
    </row>
    <row r="89" spans="1:8" x14ac:dyDescent="0.25">
      <c r="A89" s="118"/>
      <c r="B89" s="119"/>
      <c r="E89" s="119"/>
      <c r="F89" s="119"/>
      <c r="G89" s="118"/>
      <c r="H89" s="118"/>
    </row>
    <row r="90" spans="1:8" x14ac:dyDescent="0.25">
      <c r="A90" s="118"/>
      <c r="B90" s="119"/>
      <c r="E90" s="119"/>
      <c r="F90" s="119"/>
      <c r="G90" s="118"/>
      <c r="H90" s="118"/>
    </row>
    <row r="91" spans="1:8" x14ac:dyDescent="0.25">
      <c r="A91" s="118"/>
      <c r="B91" s="119"/>
      <c r="E91" s="119"/>
      <c r="F91" s="119"/>
      <c r="G91" s="118"/>
      <c r="H91" s="118"/>
    </row>
    <row r="92" spans="1:8" x14ac:dyDescent="0.25">
      <c r="A92" s="118"/>
      <c r="B92" s="119"/>
      <c r="E92" s="119"/>
      <c r="F92" s="119"/>
      <c r="G92" s="118"/>
      <c r="H92" s="118"/>
    </row>
    <row r="93" spans="1:8" x14ac:dyDescent="0.25">
      <c r="A93" s="118"/>
      <c r="B93" s="119"/>
      <c r="E93" s="119"/>
      <c r="F93" s="119"/>
      <c r="G93" s="118"/>
      <c r="H93" s="118"/>
    </row>
    <row r="94" spans="1:8" x14ac:dyDescent="0.25">
      <c r="A94" s="118"/>
      <c r="B94" s="119"/>
      <c r="E94" s="119"/>
      <c r="F94" s="119"/>
      <c r="G94" s="118"/>
      <c r="H94" s="118"/>
    </row>
    <row r="95" spans="1:8" x14ac:dyDescent="0.25">
      <c r="A95" s="118"/>
      <c r="B95" s="119"/>
      <c r="E95" s="119"/>
      <c r="F95" s="119"/>
      <c r="G95" s="118"/>
      <c r="H95" s="118"/>
    </row>
    <row r="96" spans="1:8" x14ac:dyDescent="0.25">
      <c r="A96" s="118"/>
      <c r="B96" s="119"/>
      <c r="E96" s="119"/>
      <c r="F96" s="119"/>
      <c r="G96" s="118"/>
      <c r="H96" s="118"/>
    </row>
    <row r="97" spans="1:8" x14ac:dyDescent="0.25">
      <c r="A97" s="118"/>
      <c r="B97" s="119"/>
      <c r="E97" s="119"/>
      <c r="F97" s="119"/>
      <c r="G97" s="118"/>
      <c r="H97" s="118"/>
    </row>
    <row r="98" spans="1:8" x14ac:dyDescent="0.25">
      <c r="A98" s="118"/>
      <c r="B98" s="119"/>
      <c r="E98" s="119"/>
      <c r="F98" s="119"/>
      <c r="G98" s="118"/>
      <c r="H98" s="118"/>
    </row>
    <row r="99" spans="1:8" x14ac:dyDescent="0.25">
      <c r="A99" s="118"/>
      <c r="B99" s="119"/>
      <c r="E99" s="119"/>
      <c r="F99" s="119"/>
      <c r="G99" s="118"/>
      <c r="H99" s="118"/>
    </row>
    <row r="100" spans="1:8" x14ac:dyDescent="0.25">
      <c r="A100" s="118"/>
      <c r="B100" s="119"/>
      <c r="E100" s="119"/>
      <c r="F100" s="119"/>
      <c r="G100" s="118"/>
      <c r="H100" s="118"/>
    </row>
    <row r="101" spans="1:8" x14ac:dyDescent="0.25">
      <c r="A101" s="118"/>
      <c r="B101" s="119"/>
      <c r="E101" s="119"/>
      <c r="F101" s="119"/>
      <c r="G101" s="118"/>
      <c r="H101" s="118"/>
    </row>
    <row r="102" spans="1:8" x14ac:dyDescent="0.25">
      <c r="A102" s="118"/>
      <c r="B102" s="119"/>
      <c r="E102" s="119"/>
      <c r="F102" s="119"/>
      <c r="G102" s="118"/>
      <c r="H102" s="118"/>
    </row>
    <row r="103" spans="1:8" x14ac:dyDescent="0.25">
      <c r="A103" s="118"/>
      <c r="B103" s="119"/>
      <c r="E103" s="119"/>
      <c r="F103" s="119"/>
      <c r="G103" s="118"/>
      <c r="H103" s="118"/>
    </row>
    <row r="104" spans="1:8" x14ac:dyDescent="0.25">
      <c r="A104" s="118"/>
      <c r="B104" s="119"/>
      <c r="E104" s="119"/>
      <c r="F104" s="119"/>
      <c r="G104" s="118"/>
      <c r="H104" s="118"/>
    </row>
    <row r="105" spans="1:8" x14ac:dyDescent="0.25">
      <c r="A105" s="118"/>
      <c r="B105" s="119"/>
      <c r="E105" s="119"/>
      <c r="F105" s="119"/>
      <c r="G105" s="118"/>
      <c r="H105" s="118"/>
    </row>
    <row r="106" spans="1:8" x14ac:dyDescent="0.25">
      <c r="A106" s="118"/>
      <c r="B106" s="119"/>
      <c r="E106" s="119"/>
      <c r="F106" s="119"/>
      <c r="G106" s="118"/>
      <c r="H106" s="118"/>
    </row>
    <row r="107" spans="1:8" x14ac:dyDescent="0.25">
      <c r="A107" s="118"/>
      <c r="B107" s="119"/>
      <c r="E107" s="119"/>
      <c r="F107" s="119"/>
      <c r="G107" s="118"/>
      <c r="H107" s="118"/>
    </row>
    <row r="108" spans="1:8" x14ac:dyDescent="0.25">
      <c r="A108" s="118"/>
      <c r="B108" s="119"/>
      <c r="E108" s="119"/>
      <c r="F108" s="119"/>
      <c r="G108" s="118"/>
      <c r="H108" s="118"/>
    </row>
    <row r="109" spans="1:8" x14ac:dyDescent="0.25">
      <c r="A109" s="118"/>
      <c r="B109" s="119"/>
      <c r="E109" s="119"/>
      <c r="F109" s="119"/>
      <c r="G109" s="118"/>
      <c r="H109" s="118"/>
    </row>
    <row r="110" spans="1:8" x14ac:dyDescent="0.25">
      <c r="A110" s="118"/>
      <c r="B110" s="119"/>
      <c r="E110" s="119"/>
      <c r="F110" s="119"/>
      <c r="G110" s="118"/>
      <c r="H110" s="118"/>
    </row>
    <row r="111" spans="1:8" x14ac:dyDescent="0.25">
      <c r="A111" s="118"/>
      <c r="B111" s="119"/>
      <c r="E111" s="119"/>
      <c r="F111" s="119"/>
      <c r="G111" s="118"/>
      <c r="H111" s="118"/>
    </row>
    <row r="112" spans="1:8" x14ac:dyDescent="0.25">
      <c r="A112" s="118"/>
      <c r="B112" s="119"/>
      <c r="E112" s="119"/>
      <c r="F112" s="119"/>
      <c r="G112" s="118"/>
      <c r="H112" s="118"/>
    </row>
    <row r="113" spans="1:8" x14ac:dyDescent="0.25">
      <c r="A113" s="118"/>
      <c r="B113" s="119"/>
      <c r="E113" s="119"/>
      <c r="F113" s="119"/>
      <c r="G113" s="118"/>
      <c r="H113" s="118"/>
    </row>
    <row r="114" spans="1:8" x14ac:dyDescent="0.25">
      <c r="A114" s="118"/>
      <c r="B114" s="119"/>
      <c r="E114" s="119"/>
      <c r="F114" s="119"/>
      <c r="G114" s="118"/>
      <c r="H114" s="118"/>
    </row>
    <row r="115" spans="1:8" x14ac:dyDescent="0.25">
      <c r="A115" s="118"/>
      <c r="B115" s="119"/>
      <c r="E115" s="119"/>
      <c r="F115" s="119"/>
      <c r="G115" s="118"/>
      <c r="H115" s="118"/>
    </row>
    <row r="116" spans="1:8" x14ac:dyDescent="0.25">
      <c r="A116" s="118"/>
      <c r="B116" s="119"/>
      <c r="E116" s="119"/>
      <c r="F116" s="119"/>
      <c r="G116" s="118"/>
      <c r="H116" s="118"/>
    </row>
    <row r="117" spans="1:8" x14ac:dyDescent="0.25">
      <c r="A117" s="118"/>
      <c r="B117" s="119"/>
      <c r="E117" s="119"/>
      <c r="F117" s="119"/>
      <c r="G117" s="118"/>
      <c r="H117" s="118"/>
    </row>
    <row r="118" spans="1:8" x14ac:dyDescent="0.25">
      <c r="A118" s="118"/>
      <c r="B118" s="119"/>
      <c r="E118" s="119"/>
      <c r="F118" s="119"/>
      <c r="G118" s="118"/>
      <c r="H118" s="118"/>
    </row>
    <row r="119" spans="1:8" x14ac:dyDescent="0.25">
      <c r="A119" s="118"/>
      <c r="B119" s="119"/>
      <c r="E119" s="119"/>
      <c r="F119" s="119"/>
      <c r="G119" s="118"/>
      <c r="H119" s="118"/>
    </row>
    <row r="120" spans="1:8" x14ac:dyDescent="0.25">
      <c r="A120" s="118"/>
      <c r="B120" s="119"/>
      <c r="E120" s="119"/>
      <c r="F120" s="119"/>
      <c r="G120" s="118"/>
      <c r="H120" s="118"/>
    </row>
    <row r="121" spans="1:8" x14ac:dyDescent="0.25">
      <c r="A121" s="118"/>
      <c r="B121" s="119"/>
      <c r="E121" s="119"/>
      <c r="F121" s="119"/>
      <c r="G121" s="118"/>
      <c r="H121" s="118"/>
    </row>
    <row r="122" spans="1:8" x14ac:dyDescent="0.25">
      <c r="A122" s="118"/>
      <c r="B122" s="119"/>
      <c r="E122" s="119"/>
      <c r="F122" s="119"/>
      <c r="G122" s="118"/>
      <c r="H122" s="118"/>
    </row>
    <row r="123" spans="1:8" x14ac:dyDescent="0.25">
      <c r="A123" s="118"/>
      <c r="B123" s="119"/>
      <c r="E123" s="119"/>
      <c r="F123" s="119"/>
      <c r="G123" s="118"/>
      <c r="H123" s="118"/>
    </row>
    <row r="124" spans="1:8" x14ac:dyDescent="0.25">
      <c r="A124" s="118"/>
      <c r="B124" s="119"/>
      <c r="E124" s="119"/>
      <c r="F124" s="119"/>
      <c r="G124" s="118"/>
      <c r="H124" s="118"/>
    </row>
    <row r="125" spans="1:8" x14ac:dyDescent="0.25">
      <c r="A125" s="118"/>
      <c r="B125" s="119"/>
      <c r="E125" s="119"/>
      <c r="F125" s="119"/>
      <c r="G125" s="118"/>
      <c r="H125" s="118"/>
    </row>
    <row r="126" spans="1:8" x14ac:dyDescent="0.25">
      <c r="A126" s="118"/>
      <c r="B126" s="119"/>
      <c r="E126" s="119"/>
      <c r="F126" s="119"/>
      <c r="G126" s="118"/>
      <c r="H126" s="118"/>
    </row>
    <row r="127" spans="1:8" x14ac:dyDescent="0.25">
      <c r="A127" s="118"/>
      <c r="B127" s="119"/>
      <c r="E127" s="119"/>
      <c r="F127" s="119"/>
      <c r="G127" s="118"/>
      <c r="H127" s="118"/>
    </row>
    <row r="128" spans="1:8" x14ac:dyDescent="0.25">
      <c r="A128" s="118"/>
      <c r="B128" s="119"/>
      <c r="E128" s="119"/>
      <c r="F128" s="119"/>
      <c r="G128" s="118"/>
      <c r="H128" s="118"/>
    </row>
    <row r="129" spans="1:8" x14ac:dyDescent="0.25">
      <c r="A129" s="118"/>
      <c r="B129" s="119"/>
      <c r="E129" s="119"/>
      <c r="F129" s="119"/>
      <c r="G129" s="118"/>
      <c r="H129" s="118"/>
    </row>
    <row r="130" spans="1:8" x14ac:dyDescent="0.25">
      <c r="A130" s="118"/>
      <c r="B130" s="119"/>
      <c r="E130" s="119"/>
      <c r="F130" s="119"/>
      <c r="G130" s="118"/>
      <c r="H130" s="118"/>
    </row>
    <row r="131" spans="1:8" x14ac:dyDescent="0.25">
      <c r="A131" s="118"/>
      <c r="B131" s="119"/>
      <c r="E131" s="119"/>
      <c r="F131" s="119"/>
      <c r="G131" s="118"/>
      <c r="H131" s="118"/>
    </row>
    <row r="132" spans="1:8" x14ac:dyDescent="0.25">
      <c r="A132" s="118"/>
      <c r="B132" s="119"/>
      <c r="E132" s="119"/>
      <c r="F132" s="119"/>
      <c r="G132" s="118"/>
      <c r="H132" s="118"/>
    </row>
    <row r="133" spans="1:8" x14ac:dyDescent="0.25">
      <c r="A133" s="118"/>
      <c r="B133" s="119"/>
      <c r="E133" s="119"/>
      <c r="F133" s="119"/>
      <c r="G133" s="118"/>
      <c r="H133" s="118"/>
    </row>
    <row r="134" spans="1:8" x14ac:dyDescent="0.25">
      <c r="A134" s="118"/>
      <c r="B134" s="119"/>
      <c r="E134" s="119"/>
      <c r="F134" s="119"/>
      <c r="G134" s="118"/>
      <c r="H134" s="118"/>
    </row>
    <row r="135" spans="1:8" x14ac:dyDescent="0.25">
      <c r="A135" s="118"/>
      <c r="B135" s="119"/>
      <c r="E135" s="119"/>
      <c r="F135" s="119"/>
      <c r="G135" s="118"/>
      <c r="H135" s="118"/>
    </row>
    <row r="136" spans="1:8" x14ac:dyDescent="0.25">
      <c r="A136" s="118"/>
      <c r="B136" s="119"/>
      <c r="E136" s="119"/>
      <c r="F136" s="119"/>
      <c r="G136" s="118"/>
      <c r="H136" s="118"/>
    </row>
    <row r="137" spans="1:8" x14ac:dyDescent="0.25">
      <c r="A137" s="118"/>
      <c r="B137" s="119"/>
      <c r="E137" s="119"/>
      <c r="F137" s="119"/>
      <c r="G137" s="118"/>
      <c r="H137" s="118"/>
    </row>
    <row r="138" spans="1:8" x14ac:dyDescent="0.25">
      <c r="A138" s="118"/>
      <c r="B138" s="119"/>
      <c r="E138" s="119"/>
      <c r="F138" s="119"/>
      <c r="G138" s="118"/>
      <c r="H138" s="118"/>
    </row>
    <row r="139" spans="1:8" x14ac:dyDescent="0.25">
      <c r="A139" s="118"/>
      <c r="B139" s="119"/>
      <c r="E139" s="119"/>
      <c r="F139" s="119"/>
      <c r="G139" s="118"/>
      <c r="H139" s="118"/>
    </row>
    <row r="140" spans="1:8" x14ac:dyDescent="0.25">
      <c r="A140" s="118"/>
      <c r="B140" s="119"/>
      <c r="E140" s="119"/>
      <c r="F140" s="119"/>
      <c r="G140" s="118"/>
      <c r="H140" s="118"/>
    </row>
    <row r="141" spans="1:8" x14ac:dyDescent="0.25">
      <c r="A141" s="118"/>
      <c r="B141" s="119"/>
      <c r="E141" s="119"/>
      <c r="F141" s="119"/>
      <c r="G141" s="118"/>
      <c r="H141" s="118"/>
    </row>
    <row r="142" spans="1:8" x14ac:dyDescent="0.25">
      <c r="A142" s="118"/>
      <c r="B142" s="119"/>
      <c r="E142" s="119"/>
      <c r="F142" s="119"/>
      <c r="G142" s="118"/>
      <c r="H142" s="118"/>
    </row>
    <row r="143" spans="1:8" x14ac:dyDescent="0.25">
      <c r="A143" s="118"/>
      <c r="B143" s="119"/>
      <c r="E143" s="119"/>
      <c r="F143" s="119"/>
      <c r="G143" s="118"/>
      <c r="H143" s="118"/>
    </row>
    <row r="144" spans="1:8" x14ac:dyDescent="0.25">
      <c r="A144" s="118"/>
      <c r="B144" s="119"/>
      <c r="E144" s="119"/>
      <c r="F144" s="119"/>
      <c r="G144" s="118"/>
      <c r="H144" s="118"/>
    </row>
    <row r="145" spans="1:8" x14ac:dyDescent="0.25">
      <c r="A145" s="118"/>
      <c r="B145" s="119"/>
      <c r="E145" s="119"/>
      <c r="F145" s="119"/>
      <c r="G145" s="118"/>
      <c r="H145" s="118"/>
    </row>
    <row r="146" spans="1:8" x14ac:dyDescent="0.25">
      <c r="A146" s="118"/>
      <c r="B146" s="119"/>
      <c r="E146" s="119"/>
      <c r="F146" s="119"/>
      <c r="G146" s="118"/>
      <c r="H146" s="118"/>
    </row>
    <row r="147" spans="1:8" x14ac:dyDescent="0.25">
      <c r="A147" s="118"/>
      <c r="B147" s="119"/>
      <c r="E147" s="119"/>
      <c r="F147" s="119"/>
      <c r="G147" s="118"/>
      <c r="H147" s="118"/>
    </row>
    <row r="148" spans="1:8" x14ac:dyDescent="0.25">
      <c r="A148" s="118"/>
      <c r="B148" s="119"/>
      <c r="E148" s="119"/>
      <c r="F148" s="119"/>
      <c r="G148" s="118"/>
      <c r="H148" s="118"/>
    </row>
    <row r="149" spans="1:8" x14ac:dyDescent="0.25">
      <c r="A149" s="118"/>
      <c r="B149" s="119"/>
      <c r="E149" s="119"/>
      <c r="F149" s="119"/>
      <c r="G149" s="118"/>
      <c r="H149" s="118"/>
    </row>
    <row r="150" spans="1:8" x14ac:dyDescent="0.25">
      <c r="A150" s="118"/>
      <c r="B150" s="119"/>
      <c r="E150" s="119"/>
      <c r="F150" s="119"/>
      <c r="G150" s="118"/>
      <c r="H150" s="118"/>
    </row>
    <row r="151" spans="1:8" x14ac:dyDescent="0.25">
      <c r="A151" s="118"/>
      <c r="B151" s="119"/>
      <c r="E151" s="119"/>
      <c r="F151" s="119"/>
      <c r="G151" s="118"/>
      <c r="H151" s="118"/>
    </row>
    <row r="152" spans="1:8" x14ac:dyDescent="0.25">
      <c r="A152" s="118"/>
      <c r="B152" s="119"/>
      <c r="E152" s="119"/>
      <c r="F152" s="119"/>
      <c r="G152" s="118"/>
      <c r="H152" s="118"/>
    </row>
    <row r="153" spans="1:8" x14ac:dyDescent="0.25">
      <c r="A153" s="118"/>
      <c r="B153" s="119"/>
      <c r="E153" s="119"/>
      <c r="F153" s="119"/>
      <c r="G153" s="118"/>
      <c r="H153" s="118"/>
    </row>
    <row r="154" spans="1:8" x14ac:dyDescent="0.25">
      <c r="A154" s="118"/>
      <c r="B154" s="119"/>
      <c r="E154" s="119"/>
      <c r="F154" s="119"/>
      <c r="G154" s="118"/>
      <c r="H154" s="118"/>
    </row>
    <row r="155" spans="1:8" x14ac:dyDescent="0.25">
      <c r="A155" s="118"/>
      <c r="B155" s="119"/>
      <c r="E155" s="119"/>
      <c r="F155" s="119"/>
      <c r="G155" s="118"/>
      <c r="H155" s="118"/>
    </row>
    <row r="156" spans="1:8" x14ac:dyDescent="0.25">
      <c r="A156" s="118"/>
      <c r="B156" s="119"/>
      <c r="E156" s="119"/>
      <c r="F156" s="119"/>
      <c r="G156" s="118"/>
      <c r="H156" s="118"/>
    </row>
    <row r="157" spans="1:8" x14ac:dyDescent="0.25">
      <c r="A157" s="118"/>
      <c r="B157" s="119"/>
      <c r="E157" s="119"/>
      <c r="F157" s="119"/>
      <c r="G157" s="118"/>
      <c r="H157" s="118"/>
    </row>
    <row r="158" spans="1:8" x14ac:dyDescent="0.25">
      <c r="A158" s="118"/>
      <c r="B158" s="119"/>
      <c r="E158" s="119"/>
      <c r="F158" s="119"/>
      <c r="G158" s="118"/>
      <c r="H158" s="118"/>
    </row>
    <row r="159" spans="1:8" x14ac:dyDescent="0.25">
      <c r="A159" s="118"/>
      <c r="B159" s="119"/>
      <c r="E159" s="119"/>
      <c r="F159" s="119"/>
      <c r="G159" s="118"/>
      <c r="H159" s="118"/>
    </row>
    <row r="160" spans="1:8" x14ac:dyDescent="0.25">
      <c r="A160" s="118"/>
      <c r="B160" s="119"/>
      <c r="E160" s="119"/>
      <c r="F160" s="119"/>
      <c r="G160" s="118"/>
      <c r="H160" s="118"/>
    </row>
    <row r="161" spans="1:8" x14ac:dyDescent="0.25">
      <c r="A161" s="118"/>
      <c r="B161" s="119"/>
      <c r="E161" s="119"/>
      <c r="F161" s="119"/>
      <c r="G161" s="118"/>
      <c r="H161" s="118"/>
    </row>
    <row r="162" spans="1:8" x14ac:dyDescent="0.25">
      <c r="A162" s="118"/>
      <c r="B162" s="119"/>
      <c r="E162" s="119"/>
      <c r="F162" s="119"/>
      <c r="G162" s="118"/>
      <c r="H162" s="118"/>
    </row>
    <row r="163" spans="1:8" x14ac:dyDescent="0.25">
      <c r="A163" s="118"/>
      <c r="B163" s="119"/>
      <c r="E163" s="119"/>
      <c r="F163" s="119"/>
      <c r="G163" s="118"/>
      <c r="H163" s="118"/>
    </row>
    <row r="164" spans="1:8" x14ac:dyDescent="0.25">
      <c r="A164" s="118"/>
      <c r="B164" s="119"/>
      <c r="E164" s="119"/>
      <c r="F164" s="119"/>
      <c r="G164" s="118"/>
      <c r="H164" s="118"/>
    </row>
    <row r="165" spans="1:8" x14ac:dyDescent="0.25">
      <c r="A165" s="118"/>
      <c r="B165" s="119"/>
      <c r="E165" s="119"/>
      <c r="F165" s="119"/>
      <c r="G165" s="118"/>
      <c r="H165" s="118"/>
    </row>
    <row r="166" spans="1:8" x14ac:dyDescent="0.25">
      <c r="A166" s="118"/>
      <c r="B166" s="119"/>
      <c r="E166" s="119"/>
      <c r="F166" s="119"/>
      <c r="G166" s="118"/>
      <c r="H166" s="118"/>
    </row>
    <row r="167" spans="1:8" x14ac:dyDescent="0.25">
      <c r="A167" s="118"/>
      <c r="B167" s="119"/>
      <c r="E167" s="119"/>
      <c r="F167" s="119"/>
      <c r="G167" s="118"/>
      <c r="H167" s="118"/>
    </row>
    <row r="168" spans="1:8" x14ac:dyDescent="0.25">
      <c r="A168" s="118"/>
      <c r="B168" s="119"/>
      <c r="E168" s="119"/>
      <c r="F168" s="119"/>
      <c r="G168" s="118"/>
      <c r="H168" s="118"/>
    </row>
    <row r="169" spans="1:8" x14ac:dyDescent="0.25">
      <c r="A169" s="118"/>
      <c r="B169" s="119"/>
      <c r="E169" s="119"/>
      <c r="F169" s="119"/>
      <c r="G169" s="118"/>
      <c r="H169" s="118"/>
    </row>
    <row r="170" spans="1:8" x14ac:dyDescent="0.25">
      <c r="A170" s="118"/>
      <c r="B170" s="119"/>
      <c r="E170" s="119"/>
      <c r="F170" s="119"/>
      <c r="G170" s="118"/>
      <c r="H170" s="118"/>
    </row>
    <row r="171" spans="1:8" x14ac:dyDescent="0.25">
      <c r="A171" s="118"/>
      <c r="B171" s="119"/>
      <c r="E171" s="119"/>
      <c r="F171" s="119"/>
      <c r="G171" s="118"/>
      <c r="H171" s="118"/>
    </row>
    <row r="172" spans="1:8" x14ac:dyDescent="0.25">
      <c r="A172" s="118"/>
      <c r="B172" s="119"/>
      <c r="E172" s="119"/>
      <c r="F172" s="119"/>
      <c r="G172" s="118"/>
      <c r="H172" s="118"/>
    </row>
    <row r="173" spans="1:8" x14ac:dyDescent="0.25">
      <c r="A173" s="118"/>
      <c r="B173" s="119"/>
      <c r="E173" s="119"/>
      <c r="F173" s="119"/>
      <c r="G173" s="118"/>
      <c r="H173" s="118"/>
    </row>
    <row r="174" spans="1:8" x14ac:dyDescent="0.25">
      <c r="A174" s="118"/>
      <c r="B174" s="119"/>
      <c r="E174" s="119"/>
      <c r="F174" s="119"/>
      <c r="G174" s="118"/>
      <c r="H174" s="118"/>
    </row>
    <row r="175" spans="1:8" x14ac:dyDescent="0.25">
      <c r="A175" s="118"/>
      <c r="B175" s="119"/>
      <c r="E175" s="119"/>
      <c r="F175" s="119"/>
      <c r="G175" s="118"/>
      <c r="H175" s="118"/>
    </row>
    <row r="176" spans="1:8" x14ac:dyDescent="0.25">
      <c r="A176" s="118"/>
      <c r="B176" s="119"/>
      <c r="E176" s="119"/>
      <c r="F176" s="119"/>
      <c r="G176" s="118"/>
      <c r="H176" s="118"/>
    </row>
    <row r="177" spans="1:8" x14ac:dyDescent="0.25">
      <c r="A177" s="118"/>
      <c r="B177" s="119"/>
      <c r="E177" s="119"/>
      <c r="F177" s="119"/>
      <c r="G177" s="118"/>
      <c r="H177" s="118"/>
    </row>
    <row r="178" spans="1:8" x14ac:dyDescent="0.25">
      <c r="A178" s="118"/>
      <c r="B178" s="119"/>
      <c r="E178" s="119"/>
      <c r="F178" s="119"/>
      <c r="G178" s="118"/>
      <c r="H178" s="118"/>
    </row>
    <row r="179" spans="1:8" x14ac:dyDescent="0.25">
      <c r="A179" s="118"/>
      <c r="B179" s="119"/>
      <c r="E179" s="119"/>
      <c r="F179" s="119"/>
      <c r="G179" s="118"/>
      <c r="H179" s="118"/>
    </row>
    <row r="180" spans="1:8" x14ac:dyDescent="0.25">
      <c r="A180" s="118"/>
      <c r="B180" s="119"/>
      <c r="E180" s="119"/>
      <c r="F180" s="119"/>
      <c r="G180" s="118"/>
      <c r="H180" s="118"/>
    </row>
    <row r="181" spans="1:8" x14ac:dyDescent="0.25">
      <c r="A181" s="118"/>
      <c r="B181" s="119"/>
      <c r="E181" s="119"/>
      <c r="F181" s="119"/>
      <c r="G181" s="118"/>
      <c r="H181" s="118"/>
    </row>
    <row r="182" spans="1:8" x14ac:dyDescent="0.25">
      <c r="A182" s="118"/>
      <c r="B182" s="119"/>
      <c r="E182" s="119"/>
      <c r="F182" s="119"/>
      <c r="G182" s="118"/>
      <c r="H182" s="118"/>
    </row>
    <row r="183" spans="1:8" x14ac:dyDescent="0.25">
      <c r="A183" s="118"/>
      <c r="B183" s="119"/>
      <c r="E183" s="119"/>
      <c r="F183" s="119"/>
      <c r="G183" s="118"/>
      <c r="H183" s="118"/>
    </row>
    <row r="184" spans="1:8" x14ac:dyDescent="0.25">
      <c r="A184" s="118"/>
      <c r="B184" s="119"/>
      <c r="E184" s="119"/>
      <c r="F184" s="119"/>
      <c r="G184" s="118"/>
      <c r="H184" s="118"/>
    </row>
    <row r="185" spans="1:8" x14ac:dyDescent="0.25">
      <c r="A185" s="118"/>
      <c r="B185" s="119"/>
      <c r="E185" s="119"/>
      <c r="F185" s="119"/>
      <c r="G185" s="118"/>
      <c r="H185" s="118"/>
    </row>
    <row r="186" spans="1:8" x14ac:dyDescent="0.25">
      <c r="A186" s="118"/>
      <c r="B186" s="119"/>
      <c r="E186" s="119"/>
      <c r="F186" s="119"/>
      <c r="G186" s="118"/>
      <c r="H186" s="118"/>
    </row>
    <row r="187" spans="1:8" x14ac:dyDescent="0.25">
      <c r="A187" s="118"/>
      <c r="B187" s="119"/>
      <c r="E187" s="119"/>
      <c r="F187" s="119"/>
      <c r="G187" s="118"/>
      <c r="H187" s="118"/>
    </row>
    <row r="188" spans="1:8" x14ac:dyDescent="0.25">
      <c r="A188" s="118"/>
      <c r="B188" s="119"/>
      <c r="E188" s="119"/>
      <c r="F188" s="119"/>
      <c r="G188" s="118"/>
      <c r="H188" s="118"/>
    </row>
    <row r="189" spans="1:8" x14ac:dyDescent="0.25">
      <c r="A189" s="118"/>
      <c r="B189" s="119"/>
      <c r="E189" s="119"/>
      <c r="F189" s="119"/>
      <c r="G189" s="118"/>
      <c r="H189" s="118"/>
    </row>
    <row r="190" spans="1:8" x14ac:dyDescent="0.25">
      <c r="A190" s="118"/>
      <c r="B190" s="119"/>
      <c r="E190" s="119"/>
      <c r="F190" s="119"/>
      <c r="G190" s="118"/>
      <c r="H190" s="118"/>
    </row>
    <row r="191" spans="1:8" x14ac:dyDescent="0.25">
      <c r="A191" s="118"/>
      <c r="B191" s="119"/>
      <c r="E191" s="119"/>
      <c r="F191" s="119"/>
      <c r="G191" s="118"/>
      <c r="H191" s="118"/>
    </row>
    <row r="192" spans="1:8" x14ac:dyDescent="0.25">
      <c r="A192" s="118"/>
      <c r="B192" s="119"/>
      <c r="E192" s="119"/>
      <c r="F192" s="119"/>
      <c r="G192" s="118"/>
      <c r="H192" s="118"/>
    </row>
    <row r="193" spans="1:8" x14ac:dyDescent="0.25">
      <c r="A193" s="118"/>
      <c r="B193" s="119"/>
      <c r="E193" s="119"/>
      <c r="F193" s="119"/>
      <c r="G193" s="118"/>
      <c r="H193" s="118"/>
    </row>
    <row r="194" spans="1:8" x14ac:dyDescent="0.25">
      <c r="A194" s="118"/>
      <c r="B194" s="119"/>
      <c r="E194" s="119"/>
      <c r="F194" s="119"/>
      <c r="G194" s="118"/>
      <c r="H194" s="118"/>
    </row>
    <row r="195" spans="1:8" x14ac:dyDescent="0.25">
      <c r="A195" s="118"/>
      <c r="B195" s="119"/>
      <c r="E195" s="119"/>
      <c r="F195" s="119"/>
      <c r="G195" s="118"/>
      <c r="H195" s="118"/>
    </row>
    <row r="196" spans="1:8" x14ac:dyDescent="0.25">
      <c r="A196" s="118"/>
      <c r="B196" s="119"/>
      <c r="E196" s="119"/>
      <c r="F196" s="119"/>
      <c r="G196" s="118"/>
      <c r="H196" s="118"/>
    </row>
    <row r="197" spans="1:8" x14ac:dyDescent="0.25">
      <c r="A197" s="118"/>
      <c r="B197" s="119"/>
      <c r="E197" s="119"/>
      <c r="F197" s="119"/>
      <c r="G197" s="118"/>
      <c r="H197" s="118"/>
    </row>
    <row r="198" spans="1:8" x14ac:dyDescent="0.25">
      <c r="A198" s="118"/>
      <c r="B198" s="119"/>
      <c r="E198" s="119"/>
      <c r="F198" s="119"/>
      <c r="G198" s="118"/>
      <c r="H198" s="118"/>
    </row>
    <row r="199" spans="1:8" x14ac:dyDescent="0.25">
      <c r="A199" s="118"/>
      <c r="B199" s="119"/>
      <c r="E199" s="119"/>
      <c r="F199" s="119"/>
      <c r="G199" s="118"/>
      <c r="H199" s="118"/>
    </row>
    <row r="200" spans="1:8" x14ac:dyDescent="0.25">
      <c r="A200" s="118"/>
      <c r="B200" s="119"/>
      <c r="E200" s="119"/>
      <c r="F200" s="119"/>
      <c r="G200" s="118"/>
      <c r="H200" s="118"/>
    </row>
    <row r="201" spans="1:8" x14ac:dyDescent="0.25">
      <c r="A201" s="118"/>
      <c r="B201" s="119"/>
      <c r="E201" s="119"/>
      <c r="F201" s="119"/>
      <c r="G201" s="118"/>
      <c r="H201" s="118"/>
    </row>
    <row r="202" spans="1:8" x14ac:dyDescent="0.25">
      <c r="A202" s="118"/>
      <c r="B202" s="119"/>
      <c r="E202" s="119"/>
      <c r="F202" s="119"/>
      <c r="G202" s="118"/>
      <c r="H202" s="118"/>
    </row>
    <row r="203" spans="1:8" x14ac:dyDescent="0.25">
      <c r="A203" s="118"/>
      <c r="B203" s="119"/>
      <c r="E203" s="119"/>
      <c r="F203" s="119"/>
      <c r="G203" s="118"/>
      <c r="H203" s="118"/>
    </row>
    <row r="204" spans="1:8" x14ac:dyDescent="0.25">
      <c r="A204" s="118"/>
      <c r="B204" s="119"/>
      <c r="E204" s="119"/>
      <c r="F204" s="119"/>
      <c r="G204" s="118"/>
      <c r="H204" s="118"/>
    </row>
    <row r="205" spans="1:8" x14ac:dyDescent="0.25">
      <c r="A205" s="118"/>
      <c r="B205" s="119"/>
      <c r="E205" s="119"/>
      <c r="F205" s="119"/>
      <c r="G205" s="118"/>
      <c r="H205" s="118"/>
    </row>
    <row r="206" spans="1:8" x14ac:dyDescent="0.25">
      <c r="A206" s="118"/>
      <c r="B206" s="119"/>
      <c r="E206" s="119"/>
      <c r="F206" s="119"/>
      <c r="G206" s="118"/>
      <c r="H206" s="118"/>
    </row>
    <row r="207" spans="1:8" x14ac:dyDescent="0.25">
      <c r="A207" s="118"/>
      <c r="B207" s="119"/>
      <c r="E207" s="119"/>
      <c r="F207" s="119"/>
      <c r="G207" s="118"/>
      <c r="H207" s="118"/>
    </row>
    <row r="208" spans="1:8" x14ac:dyDescent="0.25">
      <c r="A208" s="118"/>
      <c r="B208" s="119"/>
      <c r="E208" s="119"/>
      <c r="F208" s="119"/>
      <c r="G208" s="118"/>
      <c r="H208" s="118"/>
    </row>
    <row r="209" spans="1:8" x14ac:dyDescent="0.25">
      <c r="A209" s="118"/>
      <c r="B209" s="119"/>
      <c r="E209" s="119"/>
      <c r="F209" s="119"/>
      <c r="G209" s="118"/>
      <c r="H209" s="118"/>
    </row>
    <row r="210" spans="1:8" x14ac:dyDescent="0.25">
      <c r="A210" s="118"/>
      <c r="B210" s="119"/>
      <c r="E210" s="119"/>
      <c r="F210" s="119"/>
      <c r="G210" s="118"/>
      <c r="H210" s="118"/>
    </row>
    <row r="211" spans="1:8" x14ac:dyDescent="0.25">
      <c r="A211" s="118"/>
      <c r="B211" s="119"/>
      <c r="E211" s="119"/>
      <c r="F211" s="119"/>
      <c r="G211" s="118"/>
      <c r="H211" s="118"/>
    </row>
    <row r="212" spans="1:8" x14ac:dyDescent="0.25">
      <c r="A212" s="118"/>
      <c r="B212" s="119"/>
      <c r="E212" s="119"/>
      <c r="F212" s="119"/>
      <c r="G212" s="118"/>
      <c r="H212" s="118"/>
    </row>
    <row r="213" spans="1:8" x14ac:dyDescent="0.25">
      <c r="A213" s="118"/>
      <c r="B213" s="119"/>
      <c r="E213" s="119"/>
      <c r="F213" s="119"/>
      <c r="G213" s="118"/>
      <c r="H213" s="118"/>
    </row>
    <row r="214" spans="1:8" x14ac:dyDescent="0.25">
      <c r="A214" s="118"/>
      <c r="B214" s="119"/>
      <c r="E214" s="119"/>
      <c r="F214" s="119"/>
      <c r="G214" s="118"/>
      <c r="H214" s="118"/>
    </row>
    <row r="215" spans="1:8" x14ac:dyDescent="0.25">
      <c r="A215" s="118"/>
      <c r="B215" s="119"/>
      <c r="E215" s="119"/>
      <c r="F215" s="119"/>
      <c r="G215" s="118"/>
      <c r="H215" s="118"/>
    </row>
    <row r="216" spans="1:8" x14ac:dyDescent="0.25">
      <c r="A216" s="118"/>
      <c r="B216" s="119"/>
      <c r="E216" s="119"/>
      <c r="F216" s="119"/>
      <c r="G216" s="118"/>
      <c r="H216" s="118"/>
    </row>
    <row r="217" spans="1:8" x14ac:dyDescent="0.25">
      <c r="A217" s="118"/>
      <c r="B217" s="119"/>
      <c r="E217" s="119"/>
      <c r="F217" s="119"/>
      <c r="G217" s="118"/>
      <c r="H217" s="118"/>
    </row>
    <row r="218" spans="1:8" x14ac:dyDescent="0.25">
      <c r="A218" s="118"/>
      <c r="B218" s="119"/>
      <c r="E218" s="119"/>
      <c r="F218" s="119"/>
      <c r="G218" s="118"/>
      <c r="H218" s="118"/>
    </row>
    <row r="219" spans="1:8" x14ac:dyDescent="0.25">
      <c r="A219" s="118"/>
      <c r="B219" s="119"/>
      <c r="E219" s="119"/>
      <c r="F219" s="119"/>
      <c r="G219" s="118"/>
      <c r="H219" s="118"/>
    </row>
    <row r="220" spans="1:8" x14ac:dyDescent="0.25">
      <c r="A220" s="118"/>
      <c r="B220" s="119"/>
      <c r="E220" s="119"/>
      <c r="F220" s="119"/>
      <c r="G220" s="118"/>
      <c r="H220" s="118"/>
    </row>
    <row r="221" spans="1:8" x14ac:dyDescent="0.25">
      <c r="A221" s="118"/>
      <c r="B221" s="119"/>
      <c r="E221" s="119"/>
      <c r="F221" s="119"/>
      <c r="G221" s="118"/>
      <c r="H221" s="118"/>
    </row>
    <row r="222" spans="1:8" x14ac:dyDescent="0.25">
      <c r="A222" s="118"/>
      <c r="B222" s="119"/>
      <c r="E222" s="119"/>
      <c r="F222" s="119"/>
      <c r="G222" s="118"/>
      <c r="H222" s="118"/>
    </row>
    <row r="223" spans="1:8" x14ac:dyDescent="0.25">
      <c r="A223" s="118"/>
      <c r="B223" s="119"/>
      <c r="E223" s="119"/>
      <c r="F223" s="119"/>
      <c r="G223" s="118"/>
      <c r="H223" s="118"/>
    </row>
    <row r="224" spans="1:8" x14ac:dyDescent="0.25">
      <c r="A224" s="118"/>
      <c r="B224" s="119"/>
      <c r="E224" s="119"/>
      <c r="F224" s="119"/>
      <c r="G224" s="118"/>
      <c r="H224" s="118"/>
    </row>
    <row r="225" spans="1:8" x14ac:dyDescent="0.25">
      <c r="A225" s="118"/>
      <c r="B225" s="119"/>
      <c r="E225" s="119"/>
      <c r="F225" s="119"/>
      <c r="G225" s="118"/>
      <c r="H225" s="118"/>
    </row>
    <row r="226" spans="1:8" x14ac:dyDescent="0.25">
      <c r="A226" s="118"/>
      <c r="B226" s="119"/>
      <c r="E226" s="119"/>
      <c r="F226" s="119"/>
      <c r="G226" s="118"/>
      <c r="H226" s="118"/>
    </row>
    <row r="227" spans="1:8" x14ac:dyDescent="0.25">
      <c r="A227" s="118"/>
      <c r="B227" s="119"/>
      <c r="E227" s="119"/>
      <c r="F227" s="119"/>
      <c r="G227" s="118"/>
      <c r="H227" s="118"/>
    </row>
    <row r="228" spans="1:8" x14ac:dyDescent="0.25">
      <c r="A228" s="118"/>
      <c r="B228" s="119"/>
      <c r="E228" s="119"/>
      <c r="F228" s="119"/>
      <c r="G228" s="118"/>
      <c r="H228" s="118"/>
    </row>
    <row r="229" spans="1:8" x14ac:dyDescent="0.25">
      <c r="A229" s="118"/>
      <c r="B229" s="119"/>
      <c r="E229" s="119"/>
      <c r="F229" s="119"/>
      <c r="G229" s="118"/>
      <c r="H229" s="118"/>
    </row>
    <row r="230" spans="1:8" x14ac:dyDescent="0.25">
      <c r="A230" s="118"/>
      <c r="B230" s="119"/>
      <c r="E230" s="119"/>
      <c r="F230" s="119"/>
      <c r="G230" s="118"/>
      <c r="H230" s="118"/>
    </row>
    <row r="231" spans="1:8" x14ac:dyDescent="0.25">
      <c r="A231" s="118"/>
      <c r="B231" s="119"/>
      <c r="E231" s="119"/>
      <c r="F231" s="119"/>
      <c r="G231" s="118"/>
      <c r="H231" s="118"/>
    </row>
    <row r="232" spans="1:8" x14ac:dyDescent="0.25">
      <c r="A232" s="118"/>
      <c r="B232" s="119"/>
      <c r="E232" s="119"/>
      <c r="F232" s="119"/>
      <c r="G232" s="118"/>
      <c r="H232" s="118"/>
    </row>
    <row r="233" spans="1:8" x14ac:dyDescent="0.25">
      <c r="A233" s="118"/>
      <c r="B233" s="119"/>
      <c r="E233" s="119"/>
      <c r="F233" s="119"/>
      <c r="G233" s="118"/>
      <c r="H233" s="118"/>
    </row>
    <row r="234" spans="1:8" x14ac:dyDescent="0.25">
      <c r="A234" s="118"/>
      <c r="B234" s="119"/>
      <c r="E234" s="119"/>
      <c r="F234" s="119"/>
      <c r="G234" s="118"/>
      <c r="H234" s="118"/>
    </row>
    <row r="235" spans="1:8" x14ac:dyDescent="0.25">
      <c r="A235" s="118"/>
      <c r="B235" s="119"/>
      <c r="E235" s="119"/>
      <c r="F235" s="119"/>
      <c r="G235" s="118"/>
      <c r="H235" s="118"/>
    </row>
    <row r="236" spans="1:8" x14ac:dyDescent="0.25">
      <c r="A236" s="118"/>
      <c r="B236" s="119"/>
      <c r="E236" s="119"/>
      <c r="F236" s="119"/>
      <c r="G236" s="118"/>
      <c r="H236" s="118"/>
    </row>
  </sheetData>
  <mergeCells count="6">
    <mergeCell ref="G10:G12"/>
    <mergeCell ref="H10:H12"/>
    <mergeCell ref="A10:A12"/>
    <mergeCell ref="B10:B12"/>
    <mergeCell ref="E10:F11"/>
    <mergeCell ref="C10:D12"/>
  </mergeCells>
  <phoneticPr fontId="1" type="noConversion"/>
  <conditionalFormatting sqref="C13:D13">
    <cfRule type="iconSet" priority="185">
      <iconSet iconSet="3Flags" reverse="1">
        <cfvo type="percent" val="0"/>
        <cfvo type="percent" val="33"/>
        <cfvo type="percent" val="67"/>
      </iconSet>
    </cfRule>
  </conditionalFormatting>
  <conditionalFormatting sqref="G13:H13 H15">
    <cfRule type="cellIs" dxfId="80" priority="181" operator="equal">
      <formula>#REF!</formula>
    </cfRule>
    <cfRule type="cellIs" dxfId="79" priority="182" operator="equal">
      <formula>#REF!</formula>
    </cfRule>
  </conditionalFormatting>
  <conditionalFormatting sqref="G16:H17 G15 G29:H36">
    <cfRule type="cellIs" dxfId="78" priority="179" operator="equal">
      <formula>#REF!</formula>
    </cfRule>
    <cfRule type="cellIs" dxfId="77" priority="180" operator="equal">
      <formula>#REF!</formula>
    </cfRule>
  </conditionalFormatting>
  <conditionalFormatting sqref="C15:C16">
    <cfRule type="iconSet" priority="315">
      <iconSet iconSet="3Flags" reverse="1">
        <cfvo type="percent" val="0"/>
        <cfvo type="percent" val="33"/>
        <cfvo type="percent" val="67"/>
      </iconSet>
    </cfRule>
  </conditionalFormatting>
  <conditionalFormatting sqref="D15:D16">
    <cfRule type="iconSet" priority="316">
      <iconSet iconSet="3Flags" reverse="1">
        <cfvo type="percent" val="0"/>
        <cfvo type="percent" val="33"/>
        <cfvo type="percent" val="67"/>
      </iconSet>
    </cfRule>
  </conditionalFormatting>
  <conditionalFormatting sqref="C17">
    <cfRule type="iconSet" priority="172">
      <iconSet iconSet="3Flags" reverse="1">
        <cfvo type="percent" val="0"/>
        <cfvo type="percent" val="33"/>
        <cfvo type="percent" val="67"/>
      </iconSet>
    </cfRule>
  </conditionalFormatting>
  <conditionalFormatting sqref="D17">
    <cfRule type="iconSet" priority="173">
      <iconSet iconSet="3Flags" reverse="1">
        <cfvo type="percent" val="0"/>
        <cfvo type="percent" val="33"/>
        <cfvo type="percent" val="67"/>
      </iconSet>
    </cfRule>
  </conditionalFormatting>
  <conditionalFormatting sqref="C29:C30">
    <cfRule type="iconSet" priority="158">
      <iconSet iconSet="3Flags" reverse="1">
        <cfvo type="percent" val="0"/>
        <cfvo type="percent" val="33"/>
        <cfvo type="percent" val="67"/>
      </iconSet>
    </cfRule>
  </conditionalFormatting>
  <conditionalFormatting sqref="D29:D30">
    <cfRule type="iconSet" priority="159">
      <iconSet iconSet="3Flags" reverse="1">
        <cfvo type="percent" val="0"/>
        <cfvo type="percent" val="33"/>
        <cfvo type="percent" val="67"/>
      </iconSet>
    </cfRule>
  </conditionalFormatting>
  <conditionalFormatting sqref="C31:C32">
    <cfRule type="iconSet" priority="156">
      <iconSet iconSet="3Flags" reverse="1">
        <cfvo type="percent" val="0"/>
        <cfvo type="percent" val="33"/>
        <cfvo type="percent" val="67"/>
      </iconSet>
    </cfRule>
  </conditionalFormatting>
  <conditionalFormatting sqref="D31:D32">
    <cfRule type="iconSet" priority="157">
      <iconSet iconSet="3Flags" reverse="1">
        <cfvo type="percent" val="0"/>
        <cfvo type="percent" val="33"/>
        <cfvo type="percent" val="67"/>
      </iconSet>
    </cfRule>
  </conditionalFormatting>
  <conditionalFormatting sqref="C33:C34">
    <cfRule type="iconSet" priority="154">
      <iconSet iconSet="3Flags" reverse="1">
        <cfvo type="percent" val="0"/>
        <cfvo type="percent" val="33"/>
        <cfvo type="percent" val="67"/>
      </iconSet>
    </cfRule>
  </conditionalFormatting>
  <conditionalFormatting sqref="D33:D34">
    <cfRule type="iconSet" priority="155">
      <iconSet iconSet="3Flags" reverse="1">
        <cfvo type="percent" val="0"/>
        <cfvo type="percent" val="33"/>
        <cfvo type="percent" val="67"/>
      </iconSet>
    </cfRule>
  </conditionalFormatting>
  <conditionalFormatting sqref="C35:C36">
    <cfRule type="iconSet" priority="152">
      <iconSet iconSet="3Flags" reverse="1">
        <cfvo type="percent" val="0"/>
        <cfvo type="percent" val="33"/>
        <cfvo type="percent" val="67"/>
      </iconSet>
    </cfRule>
  </conditionalFormatting>
  <conditionalFormatting sqref="D35:D36">
    <cfRule type="iconSet" priority="153">
      <iconSet iconSet="3Flags" reverse="1">
        <cfvo type="percent" val="0"/>
        <cfvo type="percent" val="33"/>
        <cfvo type="percent" val="67"/>
      </iconSet>
    </cfRule>
  </conditionalFormatting>
  <conditionalFormatting sqref="G18:H18">
    <cfRule type="cellIs" dxfId="76" priority="125" operator="equal">
      <formula>#REF!</formula>
    </cfRule>
    <cfRule type="cellIs" dxfId="75" priority="126" operator="equal">
      <formula>#REF!</formula>
    </cfRule>
  </conditionalFormatting>
  <conditionalFormatting sqref="G14:H14">
    <cfRule type="cellIs" dxfId="74" priority="118" operator="equal">
      <formula>#REF!</formula>
    </cfRule>
    <cfRule type="cellIs" dxfId="73" priority="119" operator="equal">
      <formula>#REF!</formula>
    </cfRule>
  </conditionalFormatting>
  <conditionalFormatting sqref="C14">
    <cfRule type="iconSet" priority="120">
      <iconSet iconSet="3Flags" reverse="1">
        <cfvo type="percent" val="0"/>
        <cfvo type="percent" val="33"/>
        <cfvo type="percent" val="67"/>
      </iconSet>
    </cfRule>
  </conditionalFormatting>
  <conditionalFormatting sqref="D14">
    <cfRule type="iconSet" priority="121">
      <iconSet iconSet="3Flags" reverse="1">
        <cfvo type="percent" val="0"/>
        <cfvo type="percent" val="33"/>
        <cfvo type="percent" val="67"/>
      </iconSet>
    </cfRule>
  </conditionalFormatting>
  <conditionalFormatting sqref="G28:H28">
    <cfRule type="cellIs" dxfId="72" priority="113" operator="equal">
      <formula>#REF!</formula>
    </cfRule>
    <cfRule type="cellIs" dxfId="71" priority="114" operator="equal">
      <formula>#REF!</formula>
    </cfRule>
  </conditionalFormatting>
  <conditionalFormatting sqref="C28">
    <cfRule type="iconSet" priority="115">
      <iconSet iconSet="3Flags" reverse="1">
        <cfvo type="percent" val="0"/>
        <cfvo type="percent" val="33"/>
        <cfvo type="percent" val="67"/>
      </iconSet>
    </cfRule>
  </conditionalFormatting>
  <conditionalFormatting sqref="D28">
    <cfRule type="iconSet" priority="116">
      <iconSet iconSet="3Flags" reverse="1">
        <cfvo type="percent" val="0"/>
        <cfvo type="percent" val="33"/>
        <cfvo type="percent" val="67"/>
      </iconSet>
    </cfRule>
  </conditionalFormatting>
  <conditionalFormatting sqref="G26:H26">
    <cfRule type="cellIs" dxfId="70" priority="101" operator="equal">
      <formula>#REF!</formula>
    </cfRule>
    <cfRule type="cellIs" dxfId="69" priority="102" operator="equal">
      <formula>#REF!</formula>
    </cfRule>
  </conditionalFormatting>
  <conditionalFormatting sqref="C26">
    <cfRule type="iconSet" priority="98">
      <iconSet iconSet="3Flags" reverse="1">
        <cfvo type="percent" val="0"/>
        <cfvo type="percent" val="33"/>
        <cfvo type="percent" val="67"/>
      </iconSet>
    </cfRule>
  </conditionalFormatting>
  <conditionalFormatting sqref="D26">
    <cfRule type="iconSet" priority="99">
      <iconSet iconSet="3Flags" reverse="1">
        <cfvo type="percent" val="0"/>
        <cfvo type="percent" val="33"/>
        <cfvo type="percent" val="67"/>
      </iconSet>
    </cfRule>
  </conditionalFormatting>
  <conditionalFormatting sqref="H27">
    <cfRule type="cellIs" dxfId="68" priority="94" operator="equal">
      <formula>#REF!</formula>
    </cfRule>
    <cfRule type="cellIs" dxfId="67" priority="95" operator="equal">
      <formula>#REF!</formula>
    </cfRule>
  </conditionalFormatting>
  <conditionalFormatting sqref="G27">
    <cfRule type="cellIs" dxfId="66" priority="92" operator="equal">
      <formula>#REF!</formula>
    </cfRule>
    <cfRule type="cellIs" dxfId="65" priority="93" operator="equal">
      <formula>#REF!</formula>
    </cfRule>
  </conditionalFormatting>
  <conditionalFormatting sqref="C27">
    <cfRule type="iconSet" priority="96">
      <iconSet iconSet="3Flags" reverse="1">
        <cfvo type="percent" val="0"/>
        <cfvo type="percent" val="33"/>
        <cfvo type="percent" val="67"/>
      </iconSet>
    </cfRule>
  </conditionalFormatting>
  <conditionalFormatting sqref="D27">
    <cfRule type="iconSet" priority="97">
      <iconSet iconSet="3Flags" reverse="1">
        <cfvo type="percent" val="0"/>
        <cfvo type="percent" val="33"/>
        <cfvo type="percent" val="67"/>
      </iconSet>
    </cfRule>
  </conditionalFormatting>
  <conditionalFormatting sqref="G19:H19">
    <cfRule type="cellIs" dxfId="64" priority="38" operator="equal">
      <formula>#REF!</formula>
    </cfRule>
    <cfRule type="cellIs" dxfId="63" priority="39" operator="equal">
      <formula>#REF!</formula>
    </cfRule>
  </conditionalFormatting>
  <conditionalFormatting sqref="C19">
    <cfRule type="iconSet" priority="40">
      <iconSet iconSet="3Flags" reverse="1">
        <cfvo type="percent" val="0"/>
        <cfvo type="percent" val="33"/>
        <cfvo type="percent" val="67"/>
      </iconSet>
    </cfRule>
  </conditionalFormatting>
  <conditionalFormatting sqref="D19">
    <cfRule type="iconSet" priority="41">
      <iconSet iconSet="3Flags" reverse="1">
        <cfvo type="percent" val="0"/>
        <cfvo type="percent" val="33"/>
        <cfvo type="percent" val="67"/>
      </iconSet>
    </cfRule>
  </conditionalFormatting>
  <conditionalFormatting sqref="H21">
    <cfRule type="cellIs" dxfId="62" priority="33" operator="equal">
      <formula>#REF!</formula>
    </cfRule>
    <cfRule type="cellIs" dxfId="61" priority="34" operator="equal">
      <formula>#REF!</formula>
    </cfRule>
  </conditionalFormatting>
  <conditionalFormatting sqref="G21">
    <cfRule type="cellIs" dxfId="60" priority="31" operator="equal">
      <formula>#REF!</formula>
    </cfRule>
    <cfRule type="cellIs" dxfId="59" priority="32" operator="equal">
      <formula>#REF!</formula>
    </cfRule>
  </conditionalFormatting>
  <conditionalFormatting sqref="C21">
    <cfRule type="iconSet" priority="35">
      <iconSet iconSet="3Flags" reverse="1">
        <cfvo type="percent" val="0"/>
        <cfvo type="percent" val="33"/>
        <cfvo type="percent" val="67"/>
      </iconSet>
    </cfRule>
  </conditionalFormatting>
  <conditionalFormatting sqref="D21">
    <cfRule type="iconSet" priority="36">
      <iconSet iconSet="3Flags" reverse="1">
        <cfvo type="percent" val="0"/>
        <cfvo type="percent" val="33"/>
        <cfvo type="percent" val="67"/>
      </iconSet>
    </cfRule>
  </conditionalFormatting>
  <conditionalFormatting sqref="G20:H20">
    <cfRule type="cellIs" dxfId="58" priority="26" operator="equal">
      <formula>#REF!</formula>
    </cfRule>
    <cfRule type="cellIs" dxfId="57" priority="27" operator="equal">
      <formula>#REF!</formula>
    </cfRule>
  </conditionalFormatting>
  <conditionalFormatting sqref="C20">
    <cfRule type="iconSet" priority="28">
      <iconSet iconSet="3Flags" reverse="1">
        <cfvo type="percent" val="0"/>
        <cfvo type="percent" val="33"/>
        <cfvo type="percent" val="67"/>
      </iconSet>
    </cfRule>
  </conditionalFormatting>
  <conditionalFormatting sqref="D20">
    <cfRule type="iconSet" priority="29">
      <iconSet iconSet="3Flags" reverse="1">
        <cfvo type="percent" val="0"/>
        <cfvo type="percent" val="33"/>
        <cfvo type="percent" val="67"/>
      </iconSet>
    </cfRule>
  </conditionalFormatting>
  <conditionalFormatting sqref="H23">
    <cfRule type="cellIs" dxfId="56" priority="21" operator="equal">
      <formula>#REF!</formula>
    </cfRule>
    <cfRule type="cellIs" dxfId="55" priority="22" operator="equal">
      <formula>#REF!</formula>
    </cfRule>
  </conditionalFormatting>
  <conditionalFormatting sqref="G23">
    <cfRule type="cellIs" dxfId="54" priority="19" operator="equal">
      <formula>#REF!</formula>
    </cfRule>
    <cfRule type="cellIs" dxfId="53" priority="20" operator="equal">
      <formula>#REF!</formula>
    </cfRule>
  </conditionalFormatting>
  <conditionalFormatting sqref="C23">
    <cfRule type="iconSet" priority="23">
      <iconSet iconSet="3Flags" reverse="1">
        <cfvo type="percent" val="0"/>
        <cfvo type="percent" val="33"/>
        <cfvo type="percent" val="67"/>
      </iconSet>
    </cfRule>
  </conditionalFormatting>
  <conditionalFormatting sqref="D23">
    <cfRule type="iconSet" priority="24">
      <iconSet iconSet="3Flags" reverse="1">
        <cfvo type="percent" val="0"/>
        <cfvo type="percent" val="33"/>
        <cfvo type="percent" val="67"/>
      </iconSet>
    </cfRule>
  </conditionalFormatting>
  <conditionalFormatting sqref="G22:H22">
    <cfRule type="cellIs" dxfId="52" priority="14" operator="equal">
      <formula>#REF!</formula>
    </cfRule>
    <cfRule type="cellIs" dxfId="51" priority="15" operator="equal">
      <formula>#REF!</formula>
    </cfRule>
  </conditionalFormatting>
  <conditionalFormatting sqref="C22">
    <cfRule type="iconSet" priority="16">
      <iconSet iconSet="3Flags" reverse="1">
        <cfvo type="percent" val="0"/>
        <cfvo type="percent" val="33"/>
        <cfvo type="percent" val="67"/>
      </iconSet>
    </cfRule>
  </conditionalFormatting>
  <conditionalFormatting sqref="D22">
    <cfRule type="iconSet" priority="17">
      <iconSet iconSet="3Flags" reverse="1">
        <cfvo type="percent" val="0"/>
        <cfvo type="percent" val="33"/>
        <cfvo type="percent" val="67"/>
      </iconSet>
    </cfRule>
  </conditionalFormatting>
  <conditionalFormatting sqref="H25">
    <cfRule type="cellIs" dxfId="50" priority="9" operator="equal">
      <formula>#REF!</formula>
    </cfRule>
    <cfRule type="cellIs" dxfId="49" priority="10" operator="equal">
      <formula>#REF!</formula>
    </cfRule>
  </conditionalFormatting>
  <conditionalFormatting sqref="G25">
    <cfRule type="cellIs" dxfId="48" priority="7" operator="equal">
      <formula>#REF!</formula>
    </cfRule>
    <cfRule type="cellIs" dxfId="47" priority="8" operator="equal">
      <formula>#REF!</formula>
    </cfRule>
  </conditionalFormatting>
  <conditionalFormatting sqref="C25">
    <cfRule type="iconSet" priority="11">
      <iconSet iconSet="3Flags" reverse="1">
        <cfvo type="percent" val="0"/>
        <cfvo type="percent" val="33"/>
        <cfvo type="percent" val="67"/>
      </iconSet>
    </cfRule>
  </conditionalFormatting>
  <conditionalFormatting sqref="D25">
    <cfRule type="iconSet" priority="12">
      <iconSet iconSet="3Flags" reverse="1">
        <cfvo type="percent" val="0"/>
        <cfvo type="percent" val="33"/>
        <cfvo type="percent" val="67"/>
      </iconSet>
    </cfRule>
  </conditionalFormatting>
  <conditionalFormatting sqref="G24:H24">
    <cfRule type="cellIs" dxfId="46" priority="2" operator="equal">
      <formula>#REF!</formula>
    </cfRule>
    <cfRule type="cellIs" dxfId="45" priority="3" operator="equal">
      <formula>#REF!</formula>
    </cfRule>
  </conditionalFormatting>
  <conditionalFormatting sqref="C24">
    <cfRule type="iconSet" priority="4">
      <iconSet iconSet="3Flags" reverse="1">
        <cfvo type="percent" val="0"/>
        <cfvo type="percent" val="33"/>
        <cfvo type="percent" val="67"/>
      </iconSet>
    </cfRule>
  </conditionalFormatting>
  <conditionalFormatting sqref="D24">
    <cfRule type="iconSet" priority="5">
      <iconSet iconSet="3Flags" reverse="1">
        <cfvo type="percent" val="0"/>
        <cfvo type="percent" val="33"/>
        <cfvo type="percent" val="67"/>
      </iconSet>
    </cfRule>
  </conditionalFormatting>
  <dataValidations count="3">
    <dataValidation type="list" allowBlank="1" showInputMessage="1" showErrorMessage="1" sqref="G13:G36">
      <formula1>$G$1:$G$2</formula1>
    </dataValidation>
    <dataValidation type="list" allowBlank="1" showInputMessage="1" showErrorMessage="1" prompt="Seleccionar" sqref="C13:C36">
      <formula1>$D$1:$D$2</formula1>
    </dataValidation>
    <dataValidation type="list" allowBlank="1" showInputMessage="1" showErrorMessage="1" prompt="Seleccionar" sqref="H13:H36">
      <formula1>#REF!</formula1>
    </dataValidation>
  </dataValidations>
  <printOptions horizontalCentered="1"/>
  <pageMargins left="0" right="0" top="0.19685039370078741" bottom="0.19685039370078741" header="0" footer="0"/>
  <pageSetup scale="52" orientation="landscape" r:id="rId1"/>
  <headerFooter alignWithMargins="0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78" operator="containsText" id="{E2161898-4B5D-4906-848D-675699BA9AF2}">
            <xm:f>NOT(ISERROR(SEARCH($G$1,G13)))</xm:f>
            <xm:f>$G$1</xm:f>
            <x14:dxf>
              <font>
                <color theme="0"/>
              </font>
              <fill>
                <patternFill>
                  <bgColor rgb="FF339933"/>
                </patternFill>
              </fill>
            </x14:dxf>
          </x14:cfRule>
          <xm:sqref>G13 G15:G17 G29:G36</xm:sqref>
        </x14:conditionalFormatting>
        <x14:conditionalFormatting xmlns:xm="http://schemas.microsoft.com/office/excel/2006/main">
          <x14:cfRule type="containsText" priority="124" operator="containsText" id="{768CAC3D-60B9-4134-AD95-EA943CBB5C2C}">
            <xm:f>NOT(ISERROR(SEARCH($G$1,G18)))</xm:f>
            <xm:f>$G$1</xm:f>
            <x14:dxf>
              <font>
                <color theme="0"/>
              </font>
              <fill>
                <patternFill>
                  <bgColor rgb="FF339933"/>
                </patternFill>
              </fill>
            </x14:dxf>
          </x14:cfRule>
          <xm:sqref>G18</xm:sqref>
        </x14:conditionalFormatting>
        <x14:conditionalFormatting xmlns:xm="http://schemas.microsoft.com/office/excel/2006/main">
          <x14:cfRule type="containsText" priority="117" operator="containsText" id="{750B580F-4547-4A7A-9D12-302491367B19}">
            <xm:f>NOT(ISERROR(SEARCH($G$1,G14)))</xm:f>
            <xm:f>$G$1</xm:f>
            <x14:dxf>
              <font>
                <color theme="0"/>
              </font>
              <fill>
                <patternFill>
                  <bgColor rgb="FF339933"/>
                </patternFill>
              </fill>
            </x14:dxf>
          </x14:cfRule>
          <xm:sqref>G14</xm:sqref>
        </x14:conditionalFormatting>
        <x14:conditionalFormatting xmlns:xm="http://schemas.microsoft.com/office/excel/2006/main">
          <x14:cfRule type="containsText" priority="112" operator="containsText" id="{2BA5234A-97E7-49C3-95AC-A05D630B1B14}">
            <xm:f>NOT(ISERROR(SEARCH($G$1,G28)))</xm:f>
            <xm:f>$G$1</xm:f>
            <x14:dxf>
              <font>
                <color theme="0"/>
              </font>
              <fill>
                <patternFill>
                  <bgColor rgb="FF339933"/>
                </patternFill>
              </fill>
            </x14:dxf>
          </x14:cfRule>
          <xm:sqref>G28</xm:sqref>
        </x14:conditionalFormatting>
        <x14:conditionalFormatting xmlns:xm="http://schemas.microsoft.com/office/excel/2006/main">
          <x14:cfRule type="containsText" priority="100" operator="containsText" id="{7D2F4CEF-34DB-4F71-B926-4FBE13AED9ED}">
            <xm:f>NOT(ISERROR(SEARCH($G$1,G26)))</xm:f>
            <xm:f>$G$1</xm:f>
            <x14:dxf>
              <font>
                <color theme="0"/>
              </font>
              <fill>
                <patternFill>
                  <bgColor rgb="FF339933"/>
                </patternFill>
              </fill>
            </x14:dxf>
          </x14:cfRule>
          <xm:sqref>G26</xm:sqref>
        </x14:conditionalFormatting>
        <x14:conditionalFormatting xmlns:xm="http://schemas.microsoft.com/office/excel/2006/main">
          <x14:cfRule type="containsText" priority="91" operator="containsText" id="{14B28F9D-7B97-4438-ABED-2F3F86841108}">
            <xm:f>NOT(ISERROR(SEARCH($G$1,G27)))</xm:f>
            <xm:f>$G$1</xm:f>
            <x14:dxf>
              <font>
                <color theme="0"/>
              </font>
              <fill>
                <patternFill>
                  <bgColor rgb="FF339933"/>
                </patternFill>
              </fill>
            </x14:dxf>
          </x14:cfRule>
          <xm:sqref>G27</xm:sqref>
        </x14:conditionalFormatting>
        <x14:conditionalFormatting xmlns:xm="http://schemas.microsoft.com/office/excel/2006/main">
          <x14:cfRule type="containsText" priority="37" operator="containsText" id="{AFB169C4-1454-4514-8D86-45354DA21C7D}">
            <xm:f>NOT(ISERROR(SEARCH($G$1,G19)))</xm:f>
            <xm:f>$G$1</xm:f>
            <x14:dxf>
              <font>
                <color theme="0"/>
              </font>
              <fill>
                <patternFill>
                  <bgColor rgb="FF339933"/>
                </patternFill>
              </fill>
            </x14:dxf>
          </x14:cfRule>
          <xm:sqref>G19</xm:sqref>
        </x14:conditionalFormatting>
        <x14:conditionalFormatting xmlns:xm="http://schemas.microsoft.com/office/excel/2006/main">
          <x14:cfRule type="containsText" priority="30" operator="containsText" id="{C005E97A-328C-475B-B93C-B417268B671F}">
            <xm:f>NOT(ISERROR(SEARCH($G$1,G21)))</xm:f>
            <xm:f>$G$1</xm:f>
            <x14:dxf>
              <font>
                <color theme="0"/>
              </font>
              <fill>
                <patternFill>
                  <bgColor rgb="FF339933"/>
                </patternFill>
              </fill>
            </x14:dxf>
          </x14:cfRule>
          <xm:sqref>G21</xm:sqref>
        </x14:conditionalFormatting>
        <x14:conditionalFormatting xmlns:xm="http://schemas.microsoft.com/office/excel/2006/main">
          <x14:cfRule type="containsText" priority="25" operator="containsText" id="{0696EDDB-7B4D-4E74-BDD2-C33C368BE026}">
            <xm:f>NOT(ISERROR(SEARCH($G$1,G20)))</xm:f>
            <xm:f>$G$1</xm:f>
            <x14:dxf>
              <font>
                <color theme="0"/>
              </font>
              <fill>
                <patternFill>
                  <bgColor rgb="FF339933"/>
                </patternFill>
              </fill>
            </x14:dxf>
          </x14:cfRule>
          <xm:sqref>G20</xm:sqref>
        </x14:conditionalFormatting>
        <x14:conditionalFormatting xmlns:xm="http://schemas.microsoft.com/office/excel/2006/main">
          <x14:cfRule type="containsText" priority="18" operator="containsText" id="{B3584EDB-6489-440D-BEAD-26EEB1CC4DE1}">
            <xm:f>NOT(ISERROR(SEARCH($G$1,G23)))</xm:f>
            <xm:f>$G$1</xm:f>
            <x14:dxf>
              <font>
                <color theme="0"/>
              </font>
              <fill>
                <patternFill>
                  <bgColor rgb="FF339933"/>
                </patternFill>
              </fill>
            </x14:dxf>
          </x14:cfRule>
          <xm:sqref>G23</xm:sqref>
        </x14:conditionalFormatting>
        <x14:conditionalFormatting xmlns:xm="http://schemas.microsoft.com/office/excel/2006/main">
          <x14:cfRule type="containsText" priority="13" operator="containsText" id="{A4C0E502-BB3A-4424-A5A9-03FB7B8A23F1}">
            <xm:f>NOT(ISERROR(SEARCH($G$1,G22)))</xm:f>
            <xm:f>$G$1</xm:f>
            <x14:dxf>
              <font>
                <color theme="0"/>
              </font>
              <fill>
                <patternFill>
                  <bgColor rgb="FF339933"/>
                </patternFill>
              </fill>
            </x14:dxf>
          </x14:cfRule>
          <xm:sqref>G22</xm:sqref>
        </x14:conditionalFormatting>
        <x14:conditionalFormatting xmlns:xm="http://schemas.microsoft.com/office/excel/2006/main">
          <x14:cfRule type="containsText" priority="6" operator="containsText" id="{384AE07A-475C-4398-9F4F-11DD5375E744}">
            <xm:f>NOT(ISERROR(SEARCH($G$1,G25)))</xm:f>
            <xm:f>$G$1</xm:f>
            <x14:dxf>
              <font>
                <color theme="0"/>
              </font>
              <fill>
                <patternFill>
                  <bgColor rgb="FF339933"/>
                </patternFill>
              </fill>
            </x14:dxf>
          </x14:cfRule>
          <xm:sqref>G25</xm:sqref>
        </x14:conditionalFormatting>
        <x14:conditionalFormatting xmlns:xm="http://schemas.microsoft.com/office/excel/2006/main">
          <x14:cfRule type="containsText" priority="1" operator="containsText" id="{F5562B35-1C72-4487-9DBA-4C31330A8FBB}">
            <xm:f>NOT(ISERROR(SEARCH($G$1,G24)))</xm:f>
            <xm:f>$G$1</xm:f>
            <x14:dxf>
              <font>
                <color theme="0"/>
              </font>
              <fill>
                <patternFill>
                  <bgColor rgb="FF339933"/>
                </patternFill>
              </fill>
            </x14:dxf>
          </x14:cfRule>
          <xm:sqref>G24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7"/>
  <sheetViews>
    <sheetView topLeftCell="A40" zoomScale="80" zoomScaleNormal="80" workbookViewId="0">
      <selection activeCell="E47" sqref="E47"/>
    </sheetView>
  </sheetViews>
  <sheetFormatPr baseColWidth="10" defaultColWidth="10.85546875" defaultRowHeight="15" x14ac:dyDescent="0.25"/>
  <cols>
    <col min="1" max="1" width="8.7109375" style="63" customWidth="1"/>
    <col min="2" max="2" width="36.5703125" style="79" customWidth="1"/>
    <col min="3" max="3" width="28.7109375" style="63" customWidth="1"/>
    <col min="4" max="4" width="1.140625" style="63" customWidth="1"/>
    <col min="5" max="6" width="10.85546875" style="63"/>
    <col min="7" max="7" width="31" style="63" customWidth="1"/>
    <col min="8" max="8" width="14.42578125" style="63" customWidth="1"/>
    <col min="9" max="9" width="17.7109375" style="63" customWidth="1"/>
    <col min="10" max="10" width="1.140625" style="63" customWidth="1"/>
    <col min="11" max="11" width="13.5703125" style="63" customWidth="1"/>
    <col min="12" max="12" width="28.5703125" style="63" customWidth="1"/>
    <col min="13" max="13" width="16" style="63" customWidth="1"/>
    <col min="14" max="14" width="17.7109375" style="63" customWidth="1"/>
    <col min="15" max="15" width="34.5703125" style="63" customWidth="1"/>
    <col min="16" max="16" width="1.140625" style="63" customWidth="1"/>
    <col min="17" max="17" width="11.5703125" style="187" customWidth="1"/>
    <col min="18" max="18" width="12" style="77" customWidth="1"/>
    <col min="19" max="16384" width="10.85546875" style="77"/>
  </cols>
  <sheetData>
    <row r="1" spans="1:18" x14ac:dyDescent="0.25">
      <c r="B1" s="79" t="s">
        <v>74</v>
      </c>
      <c r="C1" s="64"/>
      <c r="D1" s="64"/>
      <c r="E1" s="64" t="s">
        <v>7</v>
      </c>
      <c r="F1" s="64" t="s">
        <v>104</v>
      </c>
      <c r="G1" s="64"/>
      <c r="H1" s="64"/>
      <c r="K1" s="63" t="s">
        <v>81</v>
      </c>
    </row>
    <row r="2" spans="1:18" x14ac:dyDescent="0.25">
      <c r="C2" s="64"/>
      <c r="D2" s="64"/>
      <c r="E2" s="64" t="s">
        <v>5</v>
      </c>
      <c r="F2" s="64" t="s">
        <v>105</v>
      </c>
      <c r="G2" s="64"/>
      <c r="H2" s="64"/>
      <c r="K2" s="63" t="s">
        <v>83</v>
      </c>
    </row>
    <row r="3" spans="1:18" x14ac:dyDescent="0.25">
      <c r="C3" s="64"/>
      <c r="D3" s="64"/>
      <c r="E3" s="64"/>
      <c r="F3" s="64" t="s">
        <v>106</v>
      </c>
      <c r="G3" s="64"/>
      <c r="H3" s="64"/>
      <c r="K3" s="63" t="s">
        <v>82</v>
      </c>
    </row>
    <row r="4" spans="1:18" x14ac:dyDescent="0.25">
      <c r="C4" s="64"/>
      <c r="D4" s="64"/>
      <c r="E4" s="64"/>
      <c r="F4" s="64" t="s">
        <v>107</v>
      </c>
      <c r="G4" s="64"/>
      <c r="H4" s="64"/>
    </row>
    <row r="5" spans="1:18" s="24" customFormat="1" x14ac:dyDescent="0.25">
      <c r="A5" s="1" t="s">
        <v>4</v>
      </c>
      <c r="D5" s="93"/>
      <c r="F5" s="93"/>
      <c r="G5" s="93"/>
      <c r="H5" s="93"/>
      <c r="J5" s="93"/>
      <c r="L5" s="93"/>
      <c r="M5" s="93"/>
      <c r="P5" s="93"/>
      <c r="Q5" s="188"/>
    </row>
    <row r="6" spans="1:18" s="24" customFormat="1" ht="15" customHeight="1" x14ac:dyDescent="0.25">
      <c r="A6" s="1" t="s">
        <v>71</v>
      </c>
      <c r="C6" s="6"/>
      <c r="D6" s="89"/>
      <c r="E6" s="6"/>
      <c r="F6" s="89"/>
      <c r="G6" s="89"/>
      <c r="H6" s="89"/>
      <c r="I6" s="6"/>
      <c r="J6" s="89"/>
      <c r="L6" s="93"/>
      <c r="M6" s="93"/>
      <c r="P6" s="89"/>
      <c r="Q6" s="188"/>
    </row>
    <row r="7" spans="1:18" s="24" customFormat="1" ht="15" customHeight="1" x14ac:dyDescent="0.25">
      <c r="A7" s="5" t="s">
        <v>268</v>
      </c>
      <c r="C7" s="6"/>
      <c r="D7" s="89"/>
      <c r="E7" s="6"/>
      <c r="F7" s="89"/>
      <c r="G7" s="89"/>
      <c r="H7" s="89"/>
      <c r="I7" s="6"/>
      <c r="J7" s="89"/>
      <c r="L7" s="93"/>
      <c r="M7" s="93"/>
      <c r="P7" s="89"/>
      <c r="Q7" s="188"/>
    </row>
    <row r="8" spans="1:18" s="24" customFormat="1" x14ac:dyDescent="0.25">
      <c r="A8" s="1" t="s">
        <v>267</v>
      </c>
      <c r="D8" s="93"/>
      <c r="F8" s="93"/>
      <c r="G8" s="93"/>
      <c r="H8" s="93"/>
      <c r="J8" s="93"/>
      <c r="L8" s="93"/>
      <c r="M8" s="93"/>
      <c r="P8" s="93"/>
      <c r="Q8" s="188"/>
    </row>
    <row r="9" spans="1:18" s="24" customFormat="1" ht="15" customHeight="1" x14ac:dyDescent="0.25">
      <c r="A9" s="5"/>
      <c r="D9" s="93"/>
      <c r="F9" s="93"/>
      <c r="G9" s="93"/>
      <c r="H9" s="93"/>
      <c r="J9" s="93"/>
      <c r="L9" s="93"/>
      <c r="M9" s="93"/>
      <c r="P9" s="93"/>
      <c r="Q9" s="188"/>
    </row>
    <row r="10" spans="1:18" s="24" customFormat="1" ht="12.75" x14ac:dyDescent="0.25">
      <c r="D10" s="93"/>
      <c r="F10" s="93"/>
      <c r="G10" s="93"/>
      <c r="H10" s="93"/>
      <c r="J10" s="93"/>
      <c r="L10" s="93"/>
      <c r="M10" s="93"/>
      <c r="P10" s="93"/>
      <c r="Q10" s="188"/>
    </row>
    <row r="11" spans="1:18" s="92" customFormat="1" ht="12.75" x14ac:dyDescent="0.25">
      <c r="B11" s="94"/>
      <c r="C11" s="94"/>
      <c r="D11" s="94"/>
      <c r="E11" s="94"/>
      <c r="F11" s="94"/>
      <c r="G11" s="94"/>
      <c r="H11" s="94"/>
      <c r="I11" s="94"/>
      <c r="J11" s="94"/>
      <c r="P11" s="94"/>
      <c r="Q11" s="189"/>
    </row>
    <row r="12" spans="1:18" x14ac:dyDescent="0.25">
      <c r="A12" s="95"/>
      <c r="B12" s="96"/>
      <c r="C12" s="97"/>
      <c r="D12" s="97"/>
      <c r="E12" s="96"/>
      <c r="F12" s="96"/>
      <c r="G12" s="96"/>
      <c r="H12" s="96"/>
      <c r="I12" s="96"/>
      <c r="J12" s="96"/>
      <c r="K12" s="96"/>
      <c r="L12" s="96"/>
      <c r="M12" s="96"/>
      <c r="N12" s="96"/>
      <c r="O12" s="77"/>
      <c r="P12" s="96"/>
    </row>
    <row r="13" spans="1:18" x14ac:dyDescent="0.25">
      <c r="A13" s="95"/>
      <c r="B13" s="96"/>
      <c r="C13" s="97"/>
      <c r="D13" s="97"/>
      <c r="E13" s="96"/>
      <c r="F13" s="96"/>
      <c r="G13" s="96"/>
      <c r="H13" s="96"/>
      <c r="I13" s="96"/>
      <c r="J13" s="96"/>
      <c r="K13" s="96"/>
      <c r="L13" s="96"/>
      <c r="M13" s="96"/>
      <c r="N13" s="96"/>
      <c r="O13" s="77"/>
      <c r="P13" s="96"/>
    </row>
    <row r="14" spans="1:18" x14ac:dyDescent="0.25">
      <c r="A14" s="96"/>
      <c r="B14" s="95"/>
      <c r="C14" s="96"/>
      <c r="D14" s="96"/>
      <c r="E14" s="97"/>
      <c r="F14" s="97"/>
      <c r="G14" s="97"/>
      <c r="H14" s="97"/>
      <c r="I14" s="97"/>
      <c r="J14" s="97"/>
      <c r="K14" s="96"/>
      <c r="L14" s="96"/>
      <c r="M14" s="96"/>
      <c r="N14" s="96"/>
      <c r="O14" s="96"/>
      <c r="P14" s="97"/>
    </row>
    <row r="15" spans="1:18" s="78" customFormat="1" ht="18.600000000000001" customHeight="1" x14ac:dyDescent="0.25">
      <c r="A15" s="303" t="s">
        <v>75</v>
      </c>
      <c r="B15" s="304"/>
      <c r="C15" s="305"/>
      <c r="D15" s="100"/>
      <c r="E15" s="306" t="s">
        <v>40</v>
      </c>
      <c r="F15" s="307"/>
      <c r="G15" s="307"/>
      <c r="H15" s="307"/>
      <c r="I15" s="307"/>
      <c r="J15" s="104"/>
      <c r="K15" s="308" t="s">
        <v>76</v>
      </c>
      <c r="L15" s="309"/>
      <c r="M15" s="309"/>
      <c r="N15" s="309"/>
      <c r="O15" s="310"/>
      <c r="P15" s="104"/>
      <c r="Q15" s="301" t="s">
        <v>269</v>
      </c>
      <c r="R15" s="302"/>
    </row>
    <row r="16" spans="1:18" s="78" customFormat="1" ht="18.600000000000001" customHeight="1" x14ac:dyDescent="0.25">
      <c r="A16" s="311" t="s">
        <v>84</v>
      </c>
      <c r="B16" s="312"/>
      <c r="C16" s="315" t="s">
        <v>77</v>
      </c>
      <c r="D16" s="101"/>
      <c r="E16" s="317" t="s">
        <v>78</v>
      </c>
      <c r="F16" s="317" t="s">
        <v>79</v>
      </c>
      <c r="G16" s="318" t="s">
        <v>101</v>
      </c>
      <c r="H16" s="98" t="s">
        <v>99</v>
      </c>
      <c r="I16" s="318" t="s">
        <v>102</v>
      </c>
      <c r="J16" s="105"/>
      <c r="K16" s="290" t="s">
        <v>80</v>
      </c>
      <c r="L16" s="290" t="s">
        <v>101</v>
      </c>
      <c r="M16" s="290" t="s">
        <v>99</v>
      </c>
      <c r="N16" s="290" t="s">
        <v>102</v>
      </c>
      <c r="O16" s="290" t="s">
        <v>100</v>
      </c>
      <c r="P16" s="105"/>
      <c r="Q16" s="291" t="s">
        <v>270</v>
      </c>
      <c r="R16" s="290" t="s">
        <v>271</v>
      </c>
    </row>
    <row r="17" spans="1:18" s="78" customFormat="1" x14ac:dyDescent="0.25">
      <c r="A17" s="313"/>
      <c r="B17" s="314"/>
      <c r="C17" s="316"/>
      <c r="D17" s="102"/>
      <c r="E17" s="317"/>
      <c r="F17" s="317"/>
      <c r="G17" s="319"/>
      <c r="H17" s="99"/>
      <c r="I17" s="319"/>
      <c r="J17" s="106"/>
      <c r="K17" s="290"/>
      <c r="L17" s="290"/>
      <c r="M17" s="290"/>
      <c r="N17" s="290"/>
      <c r="O17" s="290"/>
      <c r="P17" s="106"/>
      <c r="Q17" s="291"/>
      <c r="R17" s="290"/>
    </row>
    <row r="18" spans="1:18" ht="89.25" customHeight="1" x14ac:dyDescent="0.25">
      <c r="A18" s="76" t="s">
        <v>73</v>
      </c>
      <c r="B18" s="76" t="s">
        <v>119</v>
      </c>
      <c r="C18" s="71" t="s">
        <v>137</v>
      </c>
      <c r="D18" s="103"/>
      <c r="E18" s="68" t="s">
        <v>7</v>
      </c>
      <c r="F18" s="69" t="s">
        <v>105</v>
      </c>
      <c r="G18" s="70" t="s">
        <v>145</v>
      </c>
      <c r="H18" s="69" t="s">
        <v>148</v>
      </c>
      <c r="I18" s="69" t="s">
        <v>150</v>
      </c>
      <c r="J18" s="107"/>
      <c r="K18" s="70" t="s">
        <v>83</v>
      </c>
      <c r="L18" s="70" t="s">
        <v>145</v>
      </c>
      <c r="M18" s="69" t="s">
        <v>148</v>
      </c>
      <c r="N18" s="69" t="s">
        <v>150</v>
      </c>
      <c r="O18" s="68" t="s">
        <v>153</v>
      </c>
      <c r="P18" s="107"/>
      <c r="Q18" s="185">
        <v>44309</v>
      </c>
      <c r="R18" s="185">
        <v>44561</v>
      </c>
    </row>
    <row r="19" spans="1:18" ht="89.25" customHeight="1" x14ac:dyDescent="0.25">
      <c r="A19" s="76"/>
      <c r="B19" s="76" t="s">
        <v>140</v>
      </c>
      <c r="C19" s="71" t="s">
        <v>138</v>
      </c>
      <c r="D19" s="103"/>
      <c r="E19" s="68" t="s">
        <v>7</v>
      </c>
      <c r="F19" s="69" t="s">
        <v>105</v>
      </c>
      <c r="G19" s="70" t="s">
        <v>146</v>
      </c>
      <c r="H19" s="69" t="s">
        <v>148</v>
      </c>
      <c r="I19" s="69" t="s">
        <v>151</v>
      </c>
      <c r="J19" s="107"/>
      <c r="K19" s="70" t="s">
        <v>81</v>
      </c>
      <c r="L19" s="70" t="s">
        <v>146</v>
      </c>
      <c r="M19" s="69" t="s">
        <v>148</v>
      </c>
      <c r="N19" s="69" t="s">
        <v>151</v>
      </c>
      <c r="O19" s="68" t="s">
        <v>153</v>
      </c>
      <c r="P19" s="107"/>
      <c r="Q19" s="185">
        <v>44309</v>
      </c>
      <c r="R19" s="185">
        <v>44561</v>
      </c>
    </row>
    <row r="20" spans="1:18" ht="89.25" customHeight="1" x14ac:dyDescent="0.25">
      <c r="A20" s="76"/>
      <c r="B20" s="76" t="s">
        <v>140</v>
      </c>
      <c r="C20" s="71" t="s">
        <v>139</v>
      </c>
      <c r="D20" s="103"/>
      <c r="E20" s="68" t="s">
        <v>7</v>
      </c>
      <c r="F20" s="69" t="s">
        <v>105</v>
      </c>
      <c r="G20" s="70" t="s">
        <v>147</v>
      </c>
      <c r="H20" s="69" t="s">
        <v>149</v>
      </c>
      <c r="I20" s="69" t="s">
        <v>152</v>
      </c>
      <c r="J20" s="107"/>
      <c r="K20" s="70" t="s">
        <v>83</v>
      </c>
      <c r="L20" s="70" t="s">
        <v>147</v>
      </c>
      <c r="M20" s="69" t="s">
        <v>149</v>
      </c>
      <c r="N20" s="69" t="s">
        <v>152</v>
      </c>
      <c r="O20" s="68" t="s">
        <v>153</v>
      </c>
      <c r="P20" s="107"/>
      <c r="Q20" s="185">
        <v>44309</v>
      </c>
      <c r="R20" s="185">
        <v>44561</v>
      </c>
    </row>
    <row r="21" spans="1:18" ht="78.75" customHeight="1" x14ac:dyDescent="0.25">
      <c r="A21" s="75" t="s">
        <v>72</v>
      </c>
      <c r="B21" s="74" t="s">
        <v>120</v>
      </c>
      <c r="C21" s="65" t="s">
        <v>141</v>
      </c>
      <c r="D21" s="103"/>
      <c r="E21" s="66" t="s">
        <v>7</v>
      </c>
      <c r="F21" s="73" t="s">
        <v>105</v>
      </c>
      <c r="G21" s="67" t="s">
        <v>155</v>
      </c>
      <c r="H21" s="73" t="s">
        <v>144</v>
      </c>
      <c r="I21" s="73" t="s">
        <v>154</v>
      </c>
      <c r="J21" s="107"/>
      <c r="K21" s="67" t="s">
        <v>81</v>
      </c>
      <c r="L21" s="67" t="s">
        <v>155</v>
      </c>
      <c r="M21" s="67" t="s">
        <v>144</v>
      </c>
      <c r="N21" s="73" t="s">
        <v>154</v>
      </c>
      <c r="O21" s="66" t="s">
        <v>153</v>
      </c>
      <c r="P21" s="107"/>
      <c r="Q21" s="186">
        <v>44309</v>
      </c>
      <c r="R21" s="186">
        <v>44561</v>
      </c>
    </row>
    <row r="22" spans="1:18" ht="78.75" customHeight="1" x14ac:dyDescent="0.25">
      <c r="A22" s="75"/>
      <c r="B22" s="74" t="s">
        <v>140</v>
      </c>
      <c r="C22" s="65" t="s">
        <v>142</v>
      </c>
      <c r="D22" s="103"/>
      <c r="E22" s="66" t="s">
        <v>7</v>
      </c>
      <c r="F22" s="73" t="s">
        <v>104</v>
      </c>
      <c r="G22" s="73" t="s">
        <v>156</v>
      </c>
      <c r="H22" s="73" t="s">
        <v>144</v>
      </c>
      <c r="I22" s="73" t="s">
        <v>157</v>
      </c>
      <c r="J22" s="107"/>
      <c r="K22" s="67" t="s">
        <v>81</v>
      </c>
      <c r="L22" s="73" t="s">
        <v>156</v>
      </c>
      <c r="M22" s="67" t="s">
        <v>144</v>
      </c>
      <c r="N22" s="73" t="s">
        <v>157</v>
      </c>
      <c r="O22" s="66" t="s">
        <v>153</v>
      </c>
      <c r="P22" s="107"/>
      <c r="Q22" s="186">
        <v>44309</v>
      </c>
      <c r="R22" s="186">
        <v>44561</v>
      </c>
    </row>
    <row r="23" spans="1:18" ht="93" customHeight="1" x14ac:dyDescent="0.25">
      <c r="A23" s="72" t="s">
        <v>85</v>
      </c>
      <c r="B23" s="80" t="s">
        <v>121</v>
      </c>
      <c r="C23" s="71" t="s">
        <v>143</v>
      </c>
      <c r="D23" s="103"/>
      <c r="E23" s="68" t="s">
        <v>7</v>
      </c>
      <c r="F23" s="69" t="s">
        <v>105</v>
      </c>
      <c r="G23" s="69" t="s">
        <v>158</v>
      </c>
      <c r="H23" s="69" t="s">
        <v>144</v>
      </c>
      <c r="I23" s="69" t="s">
        <v>159</v>
      </c>
      <c r="J23" s="107"/>
      <c r="K23" s="70"/>
      <c r="L23" s="70" t="s">
        <v>158</v>
      </c>
      <c r="M23" s="70" t="s">
        <v>144</v>
      </c>
      <c r="N23" s="69" t="s">
        <v>159</v>
      </c>
      <c r="O23" s="68" t="s">
        <v>153</v>
      </c>
      <c r="P23" s="107"/>
      <c r="Q23" s="185">
        <v>44309</v>
      </c>
      <c r="R23" s="185">
        <v>44561</v>
      </c>
    </row>
    <row r="24" spans="1:18" ht="66" x14ac:dyDescent="0.25">
      <c r="A24" s="292" t="s">
        <v>86</v>
      </c>
      <c r="B24" s="295" t="s">
        <v>132</v>
      </c>
      <c r="C24" s="298" t="s">
        <v>160</v>
      </c>
      <c r="D24" s="147"/>
      <c r="E24" s="148" t="s">
        <v>7</v>
      </c>
      <c r="F24" s="149" t="s">
        <v>104</v>
      </c>
      <c r="G24" s="150" t="s">
        <v>161</v>
      </c>
      <c r="H24" s="149" t="s">
        <v>162</v>
      </c>
      <c r="I24" s="149" t="s">
        <v>163</v>
      </c>
      <c r="J24" s="151"/>
      <c r="K24" s="152" t="s">
        <v>81</v>
      </c>
      <c r="L24" s="152" t="s">
        <v>164</v>
      </c>
      <c r="M24" s="150" t="s">
        <v>162</v>
      </c>
      <c r="N24" s="152" t="s">
        <v>163</v>
      </c>
      <c r="O24" s="148" t="s">
        <v>165</v>
      </c>
      <c r="Q24" s="190">
        <v>44309</v>
      </c>
      <c r="R24" s="190">
        <v>44561</v>
      </c>
    </row>
    <row r="25" spans="1:18" ht="198" x14ac:dyDescent="0.25">
      <c r="A25" s="293"/>
      <c r="B25" s="296"/>
      <c r="C25" s="299"/>
      <c r="D25" s="147"/>
      <c r="E25" s="148"/>
      <c r="F25" s="149"/>
      <c r="G25" s="150" t="s">
        <v>166</v>
      </c>
      <c r="H25" s="149" t="s">
        <v>167</v>
      </c>
      <c r="I25" s="149" t="s">
        <v>168</v>
      </c>
      <c r="J25" s="151"/>
      <c r="K25" s="152" t="s">
        <v>82</v>
      </c>
      <c r="L25" s="152" t="s">
        <v>169</v>
      </c>
      <c r="M25" s="150" t="s">
        <v>167</v>
      </c>
      <c r="N25" s="152" t="s">
        <v>170</v>
      </c>
      <c r="O25" s="148" t="s">
        <v>165</v>
      </c>
      <c r="Q25" s="190">
        <v>44309</v>
      </c>
      <c r="R25" s="190">
        <v>44561</v>
      </c>
    </row>
    <row r="26" spans="1:18" ht="148.5" x14ac:dyDescent="0.25">
      <c r="A26" s="293"/>
      <c r="B26" s="296"/>
      <c r="C26" s="299"/>
      <c r="D26" s="147"/>
      <c r="E26" s="148"/>
      <c r="F26" s="149"/>
      <c r="G26" s="149" t="s">
        <v>171</v>
      </c>
      <c r="H26" s="149" t="s">
        <v>172</v>
      </c>
      <c r="I26" s="149" t="s">
        <v>173</v>
      </c>
      <c r="J26" s="151"/>
      <c r="K26" s="152" t="s">
        <v>81</v>
      </c>
      <c r="L26" s="152" t="s">
        <v>174</v>
      </c>
      <c r="M26" s="150" t="s">
        <v>175</v>
      </c>
      <c r="N26" s="152" t="s">
        <v>176</v>
      </c>
      <c r="O26" s="148" t="s">
        <v>165</v>
      </c>
      <c r="Q26" s="190">
        <v>44309</v>
      </c>
      <c r="R26" s="190">
        <v>44561</v>
      </c>
    </row>
    <row r="27" spans="1:18" ht="132" x14ac:dyDescent="0.25">
      <c r="A27" s="293"/>
      <c r="B27" s="296"/>
      <c r="C27" s="300"/>
      <c r="D27" s="147"/>
      <c r="E27" s="148"/>
      <c r="F27" s="149"/>
      <c r="G27" s="149" t="s">
        <v>272</v>
      </c>
      <c r="H27" s="149" t="s">
        <v>177</v>
      </c>
      <c r="I27" s="149" t="s">
        <v>173</v>
      </c>
      <c r="J27" s="151"/>
      <c r="K27" s="152" t="s">
        <v>81</v>
      </c>
      <c r="L27" s="153" t="s">
        <v>178</v>
      </c>
      <c r="M27" s="150" t="s">
        <v>144</v>
      </c>
      <c r="N27" s="152" t="s">
        <v>179</v>
      </c>
      <c r="O27" s="148" t="s">
        <v>165</v>
      </c>
      <c r="Q27" s="190">
        <v>44309</v>
      </c>
      <c r="R27" s="190">
        <v>44561</v>
      </c>
    </row>
    <row r="28" spans="1:18" ht="181.5" x14ac:dyDescent="0.25">
      <c r="A28" s="293"/>
      <c r="B28" s="296"/>
      <c r="C28" s="154" t="s">
        <v>180</v>
      </c>
      <c r="D28" s="147"/>
      <c r="E28" s="148" t="s">
        <v>7</v>
      </c>
      <c r="F28" s="149" t="s">
        <v>105</v>
      </c>
      <c r="G28" s="149" t="s">
        <v>181</v>
      </c>
      <c r="H28" s="149" t="s">
        <v>177</v>
      </c>
      <c r="I28" s="149" t="s">
        <v>173</v>
      </c>
      <c r="J28" s="151"/>
      <c r="K28" s="152" t="s">
        <v>81</v>
      </c>
      <c r="L28" s="153" t="s">
        <v>182</v>
      </c>
      <c r="M28" s="150" t="s">
        <v>167</v>
      </c>
      <c r="N28" s="152" t="s">
        <v>183</v>
      </c>
      <c r="O28" s="148" t="s">
        <v>165</v>
      </c>
      <c r="Q28" s="190">
        <v>44309</v>
      </c>
      <c r="R28" s="190">
        <v>44561</v>
      </c>
    </row>
    <row r="29" spans="1:18" ht="165" x14ac:dyDescent="0.25">
      <c r="A29" s="293"/>
      <c r="B29" s="296"/>
      <c r="C29" s="154" t="s">
        <v>184</v>
      </c>
      <c r="D29" s="147"/>
      <c r="E29" s="148" t="s">
        <v>7</v>
      </c>
      <c r="F29" s="149" t="s">
        <v>104</v>
      </c>
      <c r="G29" s="149" t="s">
        <v>185</v>
      </c>
      <c r="H29" s="149" t="s">
        <v>177</v>
      </c>
      <c r="I29" s="149" t="s">
        <v>173</v>
      </c>
      <c r="J29" s="151"/>
      <c r="K29" s="152" t="s">
        <v>81</v>
      </c>
      <c r="L29" s="152" t="s">
        <v>186</v>
      </c>
      <c r="M29" s="150" t="s">
        <v>167</v>
      </c>
      <c r="N29" s="152" t="s">
        <v>183</v>
      </c>
      <c r="O29" s="148" t="s">
        <v>165</v>
      </c>
      <c r="Q29" s="190">
        <v>44309</v>
      </c>
      <c r="R29" s="190">
        <v>44561</v>
      </c>
    </row>
    <row r="30" spans="1:18" ht="99" x14ac:dyDescent="0.25">
      <c r="A30" s="294"/>
      <c r="B30" s="297"/>
      <c r="C30" s="154" t="s">
        <v>187</v>
      </c>
      <c r="D30" s="147"/>
      <c r="E30" s="148" t="s">
        <v>7</v>
      </c>
      <c r="F30" s="149" t="s">
        <v>107</v>
      </c>
      <c r="G30" s="149" t="s">
        <v>188</v>
      </c>
      <c r="H30" s="149" t="s">
        <v>175</v>
      </c>
      <c r="I30" s="149" t="s">
        <v>173</v>
      </c>
      <c r="J30" s="151"/>
      <c r="K30" s="152" t="s">
        <v>81</v>
      </c>
      <c r="L30" s="153" t="s">
        <v>189</v>
      </c>
      <c r="M30" s="150" t="s">
        <v>175</v>
      </c>
      <c r="N30" s="153" t="s">
        <v>190</v>
      </c>
      <c r="O30" s="148" t="s">
        <v>165</v>
      </c>
      <c r="Q30" s="190">
        <v>44309</v>
      </c>
      <c r="R30" s="190">
        <v>44561</v>
      </c>
    </row>
    <row r="31" spans="1:18" ht="115.5" x14ac:dyDescent="0.25">
      <c r="A31" s="155" t="s">
        <v>87</v>
      </c>
      <c r="B31" s="156" t="s">
        <v>133</v>
      </c>
      <c r="C31" s="157" t="s">
        <v>191</v>
      </c>
      <c r="D31" s="147"/>
      <c r="E31" s="158" t="s">
        <v>7</v>
      </c>
      <c r="F31" s="159" t="s">
        <v>105</v>
      </c>
      <c r="G31" s="159" t="s">
        <v>192</v>
      </c>
      <c r="H31" s="159" t="s">
        <v>175</v>
      </c>
      <c r="I31" s="159" t="s">
        <v>173</v>
      </c>
      <c r="J31" s="160"/>
      <c r="K31" s="161" t="s">
        <v>81</v>
      </c>
      <c r="L31" s="161" t="s">
        <v>193</v>
      </c>
      <c r="M31" s="162" t="s">
        <v>175</v>
      </c>
      <c r="N31" s="161" t="s">
        <v>194</v>
      </c>
      <c r="O31" s="158" t="s">
        <v>165</v>
      </c>
      <c r="Q31" s="191">
        <v>44309</v>
      </c>
      <c r="R31" s="191">
        <v>44561</v>
      </c>
    </row>
    <row r="32" spans="1:18" ht="231" x14ac:dyDescent="0.25">
      <c r="A32" s="155"/>
      <c r="B32" s="156"/>
      <c r="C32" s="157" t="s">
        <v>195</v>
      </c>
      <c r="D32" s="147"/>
      <c r="E32" s="158" t="s">
        <v>7</v>
      </c>
      <c r="F32" s="159" t="s">
        <v>104</v>
      </c>
      <c r="G32" s="159" t="s">
        <v>196</v>
      </c>
      <c r="H32" s="159" t="s">
        <v>177</v>
      </c>
      <c r="I32" s="159" t="s">
        <v>173</v>
      </c>
      <c r="J32" s="160"/>
      <c r="K32" s="161" t="s">
        <v>81</v>
      </c>
      <c r="L32" s="161" t="s">
        <v>197</v>
      </c>
      <c r="M32" s="162" t="s">
        <v>198</v>
      </c>
      <c r="N32" s="161" t="s">
        <v>199</v>
      </c>
      <c r="O32" s="158" t="s">
        <v>165</v>
      </c>
      <c r="Q32" s="191">
        <v>44309</v>
      </c>
      <c r="R32" s="191">
        <v>44561</v>
      </c>
    </row>
    <row r="33" spans="1:18" ht="165" x14ac:dyDescent="0.25">
      <c r="A33" s="155"/>
      <c r="B33" s="156"/>
      <c r="C33" s="157" t="s">
        <v>200</v>
      </c>
      <c r="D33" s="147"/>
      <c r="E33" s="158" t="s">
        <v>7</v>
      </c>
      <c r="F33" s="159" t="s">
        <v>104</v>
      </c>
      <c r="G33" s="159" t="s">
        <v>201</v>
      </c>
      <c r="H33" s="159" t="s">
        <v>177</v>
      </c>
      <c r="I33" s="159" t="s">
        <v>173</v>
      </c>
      <c r="J33" s="160"/>
      <c r="K33" s="161" t="s">
        <v>81</v>
      </c>
      <c r="L33" s="161" t="s">
        <v>202</v>
      </c>
      <c r="M33" s="162" t="s">
        <v>203</v>
      </c>
      <c r="N33" s="161" t="s">
        <v>204</v>
      </c>
      <c r="O33" s="158" t="s">
        <v>165</v>
      </c>
      <c r="Q33" s="191">
        <v>44309</v>
      </c>
      <c r="R33" s="191">
        <v>44561</v>
      </c>
    </row>
    <row r="34" spans="1:18" ht="148.5" x14ac:dyDescent="0.25">
      <c r="A34" s="163" t="s">
        <v>88</v>
      </c>
      <c r="B34" s="164" t="s">
        <v>134</v>
      </c>
      <c r="C34" s="152" t="s">
        <v>205</v>
      </c>
      <c r="D34" s="147"/>
      <c r="E34" s="148" t="s">
        <v>7</v>
      </c>
      <c r="F34" s="165" t="s">
        <v>104</v>
      </c>
      <c r="G34" s="165" t="s">
        <v>206</v>
      </c>
      <c r="H34" s="165" t="s">
        <v>175</v>
      </c>
      <c r="I34" s="165" t="s">
        <v>173</v>
      </c>
      <c r="J34" s="160"/>
      <c r="K34" s="152" t="s">
        <v>81</v>
      </c>
      <c r="L34" s="152" t="s">
        <v>207</v>
      </c>
      <c r="M34" s="150" t="s">
        <v>175</v>
      </c>
      <c r="N34" s="152" t="s">
        <v>208</v>
      </c>
      <c r="O34" s="148" t="s">
        <v>165</v>
      </c>
      <c r="Q34" s="190">
        <v>44309</v>
      </c>
      <c r="R34" s="190">
        <v>44561</v>
      </c>
    </row>
    <row r="35" spans="1:18" ht="60" x14ac:dyDescent="0.25">
      <c r="A35" s="166" t="s">
        <v>89</v>
      </c>
      <c r="B35" s="166" t="s">
        <v>135</v>
      </c>
      <c r="C35" s="65" t="s">
        <v>209</v>
      </c>
      <c r="D35" s="103"/>
      <c r="E35" s="66" t="s">
        <v>7</v>
      </c>
      <c r="F35" s="73" t="s">
        <v>104</v>
      </c>
      <c r="G35" s="73" t="s">
        <v>210</v>
      </c>
      <c r="H35" s="73" t="s">
        <v>144</v>
      </c>
      <c r="I35" s="73" t="s">
        <v>211</v>
      </c>
      <c r="J35" s="107"/>
      <c r="K35" s="67" t="s">
        <v>81</v>
      </c>
      <c r="L35" s="67" t="s">
        <v>212</v>
      </c>
      <c r="M35" s="67" t="s">
        <v>213</v>
      </c>
      <c r="N35" s="167" t="s">
        <v>214</v>
      </c>
      <c r="O35" s="66" t="s">
        <v>215</v>
      </c>
      <c r="P35" s="107"/>
      <c r="Q35" s="186">
        <v>44309</v>
      </c>
      <c r="R35" s="186">
        <v>44561</v>
      </c>
    </row>
    <row r="36" spans="1:18" ht="75" x14ac:dyDescent="0.25">
      <c r="A36" s="166"/>
      <c r="B36" s="166" t="s">
        <v>140</v>
      </c>
      <c r="C36" s="65" t="s">
        <v>216</v>
      </c>
      <c r="D36" s="103" t="s">
        <v>140</v>
      </c>
      <c r="E36" s="66" t="s">
        <v>7</v>
      </c>
      <c r="F36" s="73" t="s">
        <v>104</v>
      </c>
      <c r="G36" s="73" t="s">
        <v>217</v>
      </c>
      <c r="H36" s="73" t="s">
        <v>144</v>
      </c>
      <c r="I36" s="73" t="s">
        <v>218</v>
      </c>
      <c r="J36" s="107"/>
      <c r="K36" s="67" t="s">
        <v>81</v>
      </c>
      <c r="L36" s="67" t="s">
        <v>219</v>
      </c>
      <c r="M36" s="67" t="s">
        <v>213</v>
      </c>
      <c r="N36" s="167" t="s">
        <v>214</v>
      </c>
      <c r="O36" s="66" t="s">
        <v>215</v>
      </c>
      <c r="P36" s="107"/>
      <c r="Q36" s="186">
        <v>44309</v>
      </c>
      <c r="R36" s="186">
        <v>44561</v>
      </c>
    </row>
    <row r="37" spans="1:18" ht="90" x14ac:dyDescent="0.25">
      <c r="A37" s="168" t="s">
        <v>90</v>
      </c>
      <c r="B37" s="74" t="s">
        <v>136</v>
      </c>
      <c r="C37" s="65" t="s">
        <v>220</v>
      </c>
      <c r="D37" s="103"/>
      <c r="E37" s="66" t="s">
        <v>7</v>
      </c>
      <c r="F37" s="73" t="s">
        <v>104</v>
      </c>
      <c r="G37" s="65" t="s">
        <v>221</v>
      </c>
      <c r="H37" s="73" t="s">
        <v>144</v>
      </c>
      <c r="I37" s="73" t="s">
        <v>222</v>
      </c>
      <c r="J37" s="107"/>
      <c r="K37" s="67" t="s">
        <v>81</v>
      </c>
      <c r="L37" s="67" t="s">
        <v>223</v>
      </c>
      <c r="M37" s="67" t="s">
        <v>213</v>
      </c>
      <c r="N37" s="167" t="s">
        <v>224</v>
      </c>
      <c r="O37" s="66" t="s">
        <v>215</v>
      </c>
      <c r="P37" s="107"/>
      <c r="Q37" s="186">
        <v>44309</v>
      </c>
      <c r="R37" s="186">
        <v>44561</v>
      </c>
    </row>
    <row r="38" spans="1:18" ht="120" x14ac:dyDescent="0.25">
      <c r="A38" s="168"/>
      <c r="B38" s="74"/>
      <c r="C38" s="65" t="s">
        <v>225</v>
      </c>
      <c r="D38" s="103"/>
      <c r="E38" s="66" t="s">
        <v>7</v>
      </c>
      <c r="F38" s="73" t="s">
        <v>104</v>
      </c>
      <c r="G38" s="73" t="s">
        <v>226</v>
      </c>
      <c r="H38" s="73" t="s">
        <v>227</v>
      </c>
      <c r="I38" s="73" t="s">
        <v>228</v>
      </c>
      <c r="J38" s="107"/>
      <c r="K38" s="67" t="s">
        <v>81</v>
      </c>
      <c r="L38" s="67" t="s">
        <v>229</v>
      </c>
      <c r="M38" s="73" t="s">
        <v>227</v>
      </c>
      <c r="N38" s="73" t="s">
        <v>228</v>
      </c>
      <c r="O38" s="66" t="s">
        <v>215</v>
      </c>
      <c r="P38" s="107"/>
      <c r="Q38" s="186">
        <v>44309</v>
      </c>
      <c r="R38" s="186">
        <v>44561</v>
      </c>
    </row>
    <row r="39" spans="1:18" ht="60" x14ac:dyDescent="0.25">
      <c r="A39" s="169" t="s">
        <v>91</v>
      </c>
      <c r="B39" s="170" t="s">
        <v>128</v>
      </c>
      <c r="C39" s="171" t="s">
        <v>230</v>
      </c>
      <c r="D39" s="172"/>
      <c r="E39" s="173" t="s">
        <v>7</v>
      </c>
      <c r="F39" s="174" t="s">
        <v>104</v>
      </c>
      <c r="G39" s="174" t="s">
        <v>231</v>
      </c>
      <c r="H39" s="174" t="s">
        <v>232</v>
      </c>
      <c r="I39" s="174" t="s">
        <v>233</v>
      </c>
      <c r="J39" s="175"/>
      <c r="K39" s="171" t="s">
        <v>81</v>
      </c>
      <c r="L39" s="171" t="s">
        <v>234</v>
      </c>
      <c r="M39" s="171" t="s">
        <v>232</v>
      </c>
      <c r="N39" s="171" t="s">
        <v>235</v>
      </c>
      <c r="O39" s="171" t="s">
        <v>236</v>
      </c>
      <c r="Q39" s="192">
        <v>44309</v>
      </c>
      <c r="R39" s="192">
        <v>44561</v>
      </c>
    </row>
    <row r="40" spans="1:18" ht="60" x14ac:dyDescent="0.25">
      <c r="A40" s="169"/>
      <c r="B40" s="170"/>
      <c r="C40" s="171"/>
      <c r="D40" s="172"/>
      <c r="E40" s="173"/>
      <c r="F40" s="174"/>
      <c r="G40" s="174"/>
      <c r="H40" s="174"/>
      <c r="I40" s="174"/>
      <c r="J40" s="175"/>
      <c r="K40" s="171" t="s">
        <v>81</v>
      </c>
      <c r="L40" s="171" t="s">
        <v>237</v>
      </c>
      <c r="M40" s="171" t="s">
        <v>232</v>
      </c>
      <c r="N40" s="171" t="s">
        <v>235</v>
      </c>
      <c r="O40" s="171" t="s">
        <v>236</v>
      </c>
      <c r="Q40" s="192">
        <v>44309</v>
      </c>
      <c r="R40" s="192">
        <v>44561</v>
      </c>
    </row>
    <row r="41" spans="1:18" ht="60" x14ac:dyDescent="0.25">
      <c r="A41" s="169"/>
      <c r="B41" s="170"/>
      <c r="C41" s="171" t="s">
        <v>238</v>
      </c>
      <c r="D41" s="172"/>
      <c r="E41" s="173" t="s">
        <v>7</v>
      </c>
      <c r="F41" s="174" t="s">
        <v>104</v>
      </c>
      <c r="G41" s="174" t="s">
        <v>239</v>
      </c>
      <c r="H41" s="174" t="s">
        <v>175</v>
      </c>
      <c r="I41" s="174" t="s">
        <v>233</v>
      </c>
      <c r="J41" s="175"/>
      <c r="K41" s="171" t="s">
        <v>82</v>
      </c>
      <c r="L41" s="171" t="s">
        <v>240</v>
      </c>
      <c r="M41" s="171" t="s">
        <v>175</v>
      </c>
      <c r="N41" s="171" t="s">
        <v>241</v>
      </c>
      <c r="O41" s="171" t="s">
        <v>236</v>
      </c>
      <c r="Q41" s="192">
        <v>44309</v>
      </c>
      <c r="R41" s="192">
        <v>44561</v>
      </c>
    </row>
    <row r="42" spans="1:18" ht="75" x14ac:dyDescent="0.25">
      <c r="A42" s="169"/>
      <c r="B42" s="170"/>
      <c r="C42" s="171" t="s">
        <v>242</v>
      </c>
      <c r="D42" s="172"/>
      <c r="E42" s="173" t="s">
        <v>7</v>
      </c>
      <c r="F42" s="174" t="s">
        <v>104</v>
      </c>
      <c r="G42" s="174" t="s">
        <v>243</v>
      </c>
      <c r="H42" s="174" t="s">
        <v>144</v>
      </c>
      <c r="I42" s="174" t="s">
        <v>233</v>
      </c>
      <c r="J42" s="175"/>
      <c r="K42" s="171" t="s">
        <v>81</v>
      </c>
      <c r="L42" s="171" t="s">
        <v>244</v>
      </c>
      <c r="M42" s="171" t="s">
        <v>144</v>
      </c>
      <c r="N42" s="171" t="s">
        <v>235</v>
      </c>
      <c r="O42" s="171" t="s">
        <v>236</v>
      </c>
      <c r="Q42" s="192">
        <v>44309</v>
      </c>
      <c r="R42" s="192">
        <v>44561</v>
      </c>
    </row>
    <row r="43" spans="1:18" ht="60" x14ac:dyDescent="0.25">
      <c r="A43" s="176" t="s">
        <v>92</v>
      </c>
      <c r="B43" s="177" t="s">
        <v>129</v>
      </c>
      <c r="C43" s="178" t="s">
        <v>245</v>
      </c>
      <c r="D43" s="172"/>
      <c r="E43" s="178" t="s">
        <v>7</v>
      </c>
      <c r="F43" s="179" t="s">
        <v>105</v>
      </c>
      <c r="G43" s="179" t="s">
        <v>246</v>
      </c>
      <c r="H43" s="179" t="s">
        <v>198</v>
      </c>
      <c r="I43" s="179" t="s">
        <v>233</v>
      </c>
      <c r="J43" s="180"/>
      <c r="K43" s="181" t="s">
        <v>82</v>
      </c>
      <c r="L43" s="181" t="s">
        <v>247</v>
      </c>
      <c r="M43" s="181" t="s">
        <v>198</v>
      </c>
      <c r="N43" s="181" t="s">
        <v>248</v>
      </c>
      <c r="O43" s="181" t="s">
        <v>236</v>
      </c>
      <c r="Q43" s="193">
        <v>44309</v>
      </c>
      <c r="R43" s="193">
        <v>44561</v>
      </c>
    </row>
    <row r="44" spans="1:18" ht="78" customHeight="1" x14ac:dyDescent="0.25">
      <c r="A44" s="169" t="s">
        <v>93</v>
      </c>
      <c r="B44" s="170" t="s">
        <v>130</v>
      </c>
      <c r="C44" s="171" t="s">
        <v>249</v>
      </c>
      <c r="D44" s="172"/>
      <c r="E44" s="173" t="s">
        <v>7</v>
      </c>
      <c r="F44" s="174" t="s">
        <v>104</v>
      </c>
      <c r="G44" s="174" t="s">
        <v>250</v>
      </c>
      <c r="H44" s="174" t="s">
        <v>203</v>
      </c>
      <c r="I44" s="174" t="s">
        <v>233</v>
      </c>
      <c r="J44" s="175"/>
      <c r="K44" s="171" t="s">
        <v>81</v>
      </c>
      <c r="L44" s="171" t="s">
        <v>251</v>
      </c>
      <c r="M44" s="171" t="s">
        <v>203</v>
      </c>
      <c r="N44" s="171" t="s">
        <v>235</v>
      </c>
      <c r="O44" s="171" t="s">
        <v>236</v>
      </c>
      <c r="Q44" s="192">
        <v>44309</v>
      </c>
      <c r="R44" s="192">
        <v>44561</v>
      </c>
    </row>
    <row r="45" spans="1:18" ht="75" x14ac:dyDescent="0.25">
      <c r="A45" s="169"/>
      <c r="B45" s="170"/>
      <c r="C45" s="171" t="s">
        <v>252</v>
      </c>
      <c r="D45" s="172"/>
      <c r="E45" s="173" t="s">
        <v>7</v>
      </c>
      <c r="F45" s="174" t="s">
        <v>104</v>
      </c>
      <c r="G45" s="174" t="s">
        <v>253</v>
      </c>
      <c r="H45" s="174" t="s">
        <v>232</v>
      </c>
      <c r="I45" s="174" t="s">
        <v>254</v>
      </c>
      <c r="J45" s="175"/>
      <c r="K45" s="171" t="s">
        <v>83</v>
      </c>
      <c r="L45" s="171" t="s">
        <v>255</v>
      </c>
      <c r="M45" s="182" t="s">
        <v>232</v>
      </c>
      <c r="N45" s="182" t="s">
        <v>254</v>
      </c>
      <c r="O45" s="171" t="s">
        <v>236</v>
      </c>
      <c r="Q45" s="192">
        <v>44309</v>
      </c>
      <c r="R45" s="192">
        <v>44561</v>
      </c>
    </row>
    <row r="46" spans="1:18" ht="90" x14ac:dyDescent="0.25">
      <c r="A46" s="176" t="s">
        <v>94</v>
      </c>
      <c r="B46" s="177" t="s">
        <v>131</v>
      </c>
      <c r="C46" s="181" t="s">
        <v>256</v>
      </c>
      <c r="D46" s="172"/>
      <c r="E46" s="178" t="s">
        <v>7</v>
      </c>
      <c r="F46" s="179" t="s">
        <v>104</v>
      </c>
      <c r="G46" s="184" t="s">
        <v>257</v>
      </c>
      <c r="H46" s="183" t="s">
        <v>232</v>
      </c>
      <c r="I46" s="179" t="s">
        <v>258</v>
      </c>
      <c r="J46" s="180"/>
      <c r="K46" s="181" t="s">
        <v>83</v>
      </c>
      <c r="L46" s="181" t="s">
        <v>259</v>
      </c>
      <c r="M46" s="181" t="s">
        <v>232</v>
      </c>
      <c r="N46" s="181" t="s">
        <v>258</v>
      </c>
      <c r="O46" s="181" t="s">
        <v>236</v>
      </c>
      <c r="Q46" s="193">
        <v>44309</v>
      </c>
      <c r="R46" s="193">
        <v>44561</v>
      </c>
    </row>
    <row r="47" spans="1:18" ht="45" x14ac:dyDescent="0.25">
      <c r="A47" s="194" t="s">
        <v>95</v>
      </c>
      <c r="B47" s="195" t="s">
        <v>262</v>
      </c>
      <c r="C47" s="196" t="s">
        <v>263</v>
      </c>
      <c r="D47" s="197"/>
      <c r="E47" s="197" t="s">
        <v>260</v>
      </c>
      <c r="F47" s="198" t="s">
        <v>105</v>
      </c>
      <c r="G47" s="198" t="s">
        <v>264</v>
      </c>
      <c r="H47" s="198" t="s">
        <v>265</v>
      </c>
      <c r="I47" s="198" t="s">
        <v>266</v>
      </c>
      <c r="J47" s="198"/>
      <c r="K47" s="196" t="s">
        <v>82</v>
      </c>
      <c r="L47" s="198" t="s">
        <v>264</v>
      </c>
      <c r="M47" s="198" t="s">
        <v>265</v>
      </c>
      <c r="N47" s="198" t="s">
        <v>266</v>
      </c>
      <c r="O47" s="197" t="s">
        <v>261</v>
      </c>
      <c r="P47" s="199"/>
      <c r="Q47" s="200">
        <v>44331</v>
      </c>
      <c r="R47" s="200">
        <v>44561</v>
      </c>
    </row>
  </sheetData>
  <mergeCells count="20">
    <mergeCell ref="Q15:R15"/>
    <mergeCell ref="A15:C15"/>
    <mergeCell ref="E15:I15"/>
    <mergeCell ref="K15:O15"/>
    <mergeCell ref="A16:B17"/>
    <mergeCell ref="C16:C17"/>
    <mergeCell ref="E16:E17"/>
    <mergeCell ref="I16:I17"/>
    <mergeCell ref="F16:F17"/>
    <mergeCell ref="K16:K17"/>
    <mergeCell ref="N16:N17"/>
    <mergeCell ref="O16:O17"/>
    <mergeCell ref="G16:G17"/>
    <mergeCell ref="L16:L17"/>
    <mergeCell ref="M16:M17"/>
    <mergeCell ref="Q16:Q17"/>
    <mergeCell ref="R16:R17"/>
    <mergeCell ref="A24:A30"/>
    <mergeCell ref="B24:B30"/>
    <mergeCell ref="C24:C27"/>
  </mergeCells>
  <conditionalFormatting sqref="F18 F20:F21 H20:J21 P18:P23 F22:J23 L27 F26:J34">
    <cfRule type="expression" dxfId="31" priority="49">
      <formula>$E18="no"</formula>
    </cfRule>
  </conditionalFormatting>
  <conditionalFormatting sqref="H18:J18 J19 H19">
    <cfRule type="expression" dxfId="30" priority="46">
      <formula>$E18="no"</formula>
    </cfRule>
  </conditionalFormatting>
  <conditionalFormatting sqref="F19">
    <cfRule type="expression" dxfId="29" priority="40">
      <formula>$E19="no"</formula>
    </cfRule>
  </conditionalFormatting>
  <conditionalFormatting sqref="I19">
    <cfRule type="expression" dxfId="28" priority="39">
      <formula>$E19="no"</formula>
    </cfRule>
  </conditionalFormatting>
  <conditionalFormatting sqref="M20">
    <cfRule type="expression" dxfId="27" priority="33">
      <formula>$E20="no"</formula>
    </cfRule>
  </conditionalFormatting>
  <conditionalFormatting sqref="M18:M19">
    <cfRule type="expression" dxfId="26" priority="32">
      <formula>$E18="no"</formula>
    </cfRule>
  </conditionalFormatting>
  <conditionalFormatting sqref="N20">
    <cfRule type="expression" dxfId="25" priority="31">
      <formula>$E20="no"</formula>
    </cfRule>
  </conditionalFormatting>
  <conditionalFormatting sqref="N18">
    <cfRule type="expression" dxfId="24" priority="30">
      <formula>$E18="no"</formula>
    </cfRule>
  </conditionalFormatting>
  <conditionalFormatting sqref="N19">
    <cfRule type="expression" dxfId="23" priority="29">
      <formula>$E19="no"</formula>
    </cfRule>
  </conditionalFormatting>
  <conditionalFormatting sqref="L22">
    <cfRule type="expression" dxfId="22" priority="28">
      <formula>$E22="no"</formula>
    </cfRule>
  </conditionalFormatting>
  <conditionalFormatting sqref="N21:N22">
    <cfRule type="expression" dxfId="21" priority="27">
      <formula>$E21="no"</formula>
    </cfRule>
  </conditionalFormatting>
  <conditionalFormatting sqref="N23">
    <cfRule type="expression" dxfId="20" priority="26">
      <formula>$E23="no"</formula>
    </cfRule>
  </conditionalFormatting>
  <conditionalFormatting sqref="F24:F25 H24:J25">
    <cfRule type="expression" dxfId="19" priority="25">
      <formula>$E24="no"</formula>
    </cfRule>
  </conditionalFormatting>
  <conditionalFormatting sqref="L28">
    <cfRule type="expression" dxfId="18" priority="23">
      <formula>$E28="no"</formula>
    </cfRule>
  </conditionalFormatting>
  <conditionalFormatting sqref="L30">
    <cfRule type="expression" dxfId="17" priority="22">
      <formula>$E30="no"</formula>
    </cfRule>
  </conditionalFormatting>
  <conditionalFormatting sqref="N30">
    <cfRule type="expression" dxfId="16" priority="20">
      <formula>$E30="no"</formula>
    </cfRule>
  </conditionalFormatting>
  <conditionalFormatting sqref="P37:P38 F38:J38">
    <cfRule type="expression" dxfId="15" priority="18">
      <formula>$E37="no"</formula>
    </cfRule>
  </conditionalFormatting>
  <conditionalFormatting sqref="F37 H37 J37 P35:P36">
    <cfRule type="expression" dxfId="14" priority="17">
      <formula>$E35="no"</formula>
    </cfRule>
  </conditionalFormatting>
  <conditionalFormatting sqref="I35:J36">
    <cfRule type="expression" dxfId="13" priority="16">
      <formula>$E35="no"</formula>
    </cfRule>
  </conditionalFormatting>
  <conditionalFormatting sqref="F36">
    <cfRule type="expression" dxfId="12" priority="15">
      <formula>$E36="no"</formula>
    </cfRule>
  </conditionalFormatting>
  <conditionalFormatting sqref="F35:H35 H36">
    <cfRule type="expression" dxfId="11" priority="14">
      <formula>$E35="no"</formula>
    </cfRule>
  </conditionalFormatting>
  <conditionalFormatting sqref="G36">
    <cfRule type="expression" dxfId="10" priority="13">
      <formula>$E36="no"</formula>
    </cfRule>
  </conditionalFormatting>
  <conditionalFormatting sqref="I37">
    <cfRule type="expression" dxfId="9" priority="12">
      <formula>$E37="no"</formula>
    </cfRule>
  </conditionalFormatting>
  <conditionalFormatting sqref="M38">
    <cfRule type="expression" dxfId="8" priority="11">
      <formula>$E38="no"</formula>
    </cfRule>
  </conditionalFormatting>
  <conditionalFormatting sqref="N38">
    <cfRule type="expression" dxfId="7" priority="10">
      <formula>$E38="no"</formula>
    </cfRule>
  </conditionalFormatting>
  <conditionalFormatting sqref="F39:J46">
    <cfRule type="expression" dxfId="6" priority="8">
      <formula>$E39="no"</formula>
    </cfRule>
  </conditionalFormatting>
  <conditionalFormatting sqref="M45:N45">
    <cfRule type="expression" dxfId="5" priority="7">
      <formula>$E45="no"</formula>
    </cfRule>
  </conditionalFormatting>
  <conditionalFormatting sqref="F47:G47 J47">
    <cfRule type="expression" dxfId="4" priority="5">
      <formula>$E47="no"</formula>
    </cfRule>
  </conditionalFormatting>
  <conditionalFormatting sqref="M47">
    <cfRule type="expression" dxfId="3" priority="1">
      <formula>$E47="no"</formula>
    </cfRule>
  </conditionalFormatting>
  <conditionalFormatting sqref="H47:I47">
    <cfRule type="expression" dxfId="2" priority="4">
      <formula>$E47="no"</formula>
    </cfRule>
  </conditionalFormatting>
  <conditionalFormatting sqref="L47">
    <cfRule type="expression" dxfId="1" priority="3">
      <formula>$E47="no"</formula>
    </cfRule>
  </conditionalFormatting>
  <conditionalFormatting sqref="N47">
    <cfRule type="expression" dxfId="0" priority="2">
      <formula>$E47="no"</formula>
    </cfRule>
  </conditionalFormatting>
  <dataValidations count="4">
    <dataValidation type="list" allowBlank="1" showInputMessage="1" showErrorMessage="1" sqref="P18:P23 P35:P38 E18:E47 J18:J47">
      <formula1>$E$1:$E$2</formula1>
    </dataValidation>
    <dataValidation type="list" allowBlank="1" showInputMessage="1" showErrorMessage="1" sqref="P18:P23 P35:P38 J18:J47">
      <formula1>#REF!</formula1>
    </dataValidation>
    <dataValidation type="list" allowBlank="1" showInputMessage="1" showErrorMessage="1" sqref="K18:K47">
      <formula1>$K$1:$K$3</formula1>
    </dataValidation>
    <dataValidation type="list" allowBlank="1" showInputMessage="1" showErrorMessage="1" sqref="F18:F47">
      <formula1>$F$1:$F$4</formula1>
    </dataValidation>
  </dataValidations>
  <pageMargins left="0.70866141732283472" right="0.70866141732283472" top="0.74803149606299213" bottom="0.74803149606299213" header="0.31496062992125984" footer="0.31496062992125984"/>
  <pageSetup paperSize="290" scale="4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2.CONTEXTO</vt:lpstr>
      <vt:lpstr>2.HEAT MAP</vt:lpstr>
      <vt:lpstr>3.ANALISIS</vt:lpstr>
      <vt:lpstr>'2.HEAT MAP'!Área_de_impresión</vt:lpstr>
    </vt:vector>
  </TitlesOfParts>
  <Company>SFP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Formato de Administración de Riesgos Insttucional</dc:title>
  <dc:creator>Carlos</dc:creator>
  <cp:lastModifiedBy>DGIS</cp:lastModifiedBy>
  <cp:lastPrinted>2020-03-11T23:15:36Z</cp:lastPrinted>
  <dcterms:created xsi:type="dcterms:W3CDTF">2010-08-25T14:37:15Z</dcterms:created>
  <dcterms:modified xsi:type="dcterms:W3CDTF">2021-10-19T18:35:29Z</dcterms:modified>
</cp:coreProperties>
</file>